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проверка " sheetId="3" r:id="rId2"/>
  </sheets>
  <definedNames>
    <definedName name="_xlnm.Print_Titles" localSheetId="0">Лист1!$3:$7</definedName>
    <definedName name="_xlnm.Print_Area" localSheetId="0">Лист1!$A$1:$P$107</definedName>
  </definedNames>
  <calcPr calcId="162913"/>
</workbook>
</file>

<file path=xl/calcChain.xml><?xml version="1.0" encoding="utf-8"?>
<calcChain xmlns="http://schemas.openxmlformats.org/spreadsheetml/2006/main">
  <c r="C96" i="3" l="1"/>
  <c r="I96" i="3" l="1"/>
  <c r="J96" i="3"/>
  <c r="K96" i="3"/>
  <c r="G96" i="3"/>
  <c r="D96" i="3"/>
  <c r="E91" i="1"/>
  <c r="F96" i="3" l="1"/>
  <c r="E96" i="3"/>
  <c r="N93" i="3"/>
  <c r="N83" i="3"/>
  <c r="N82" i="3"/>
  <c r="N81" i="3"/>
  <c r="N80" i="3"/>
  <c r="M58" i="3"/>
  <c r="N58" i="3" s="1"/>
  <c r="M59" i="3"/>
  <c r="N59" i="3" s="1"/>
  <c r="M60" i="3"/>
  <c r="N60" i="3" s="1"/>
  <c r="M61" i="3"/>
  <c r="N61" i="3" s="1"/>
  <c r="M62" i="3"/>
  <c r="N62" i="3" s="1"/>
  <c r="M63" i="3"/>
  <c r="N63" i="3" s="1"/>
  <c r="M64" i="3"/>
  <c r="N64" i="3" s="1"/>
  <c r="M65" i="3"/>
  <c r="N65" i="3" s="1"/>
  <c r="M66" i="3"/>
  <c r="N66" i="3" s="1"/>
  <c r="M67" i="3"/>
  <c r="N67" i="3" s="1"/>
  <c r="M68" i="3"/>
  <c r="N68" i="3" s="1"/>
  <c r="M69" i="3"/>
  <c r="N69" i="3" s="1"/>
  <c r="M70" i="3"/>
  <c r="N70" i="3" s="1"/>
  <c r="M71" i="3"/>
  <c r="N71" i="3" s="1"/>
  <c r="M72" i="3"/>
  <c r="N72" i="3" s="1"/>
  <c r="M73" i="3"/>
  <c r="N73" i="3" s="1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M79" i="3"/>
  <c r="N79" i="3" s="1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O22" i="1"/>
  <c r="O21" i="1"/>
  <c r="C95" i="3"/>
  <c r="N95" i="3" s="1"/>
  <c r="C94" i="3"/>
  <c r="N94" i="3" s="1"/>
  <c r="C92" i="3"/>
  <c r="N92" i="3" s="1"/>
  <c r="C91" i="3"/>
  <c r="N91" i="3" s="1"/>
  <c r="C90" i="3"/>
  <c r="N90" i="3" s="1"/>
  <c r="C89" i="3"/>
  <c r="N89" i="3" s="1"/>
  <c r="C88" i="3"/>
  <c r="N88" i="3" s="1"/>
  <c r="C87" i="3"/>
  <c r="N87" i="3" s="1"/>
  <c r="N86" i="3"/>
  <c r="C85" i="3"/>
  <c r="N85" i="3" s="1"/>
  <c r="C84" i="3"/>
  <c r="N84" i="3" s="1"/>
  <c r="C78" i="3"/>
  <c r="N78" i="3" s="1"/>
  <c r="C77" i="3"/>
  <c r="N77" i="3" s="1"/>
  <c r="M75" i="3"/>
  <c r="N75" i="3" s="1"/>
  <c r="M74" i="3"/>
  <c r="N74" i="3" s="1"/>
  <c r="M57" i="3"/>
  <c r="M96" i="3" s="1"/>
  <c r="C15" i="3"/>
  <c r="N15" i="3" s="1"/>
  <c r="C14" i="3"/>
  <c r="N14" i="3" s="1"/>
  <c r="C13" i="3"/>
  <c r="H13" i="3" s="1"/>
  <c r="H96" i="3" s="1"/>
  <c r="C12" i="3"/>
  <c r="N12" i="3" s="1"/>
  <c r="C11" i="3"/>
  <c r="B11" i="3" s="1"/>
  <c r="C10" i="3"/>
  <c r="N10" i="3" s="1"/>
  <c r="C9" i="3"/>
  <c r="B9" i="3" s="1"/>
  <c r="C8" i="3"/>
  <c r="N8" i="3" s="1"/>
  <c r="C7" i="3"/>
  <c r="B7" i="3" s="1"/>
  <c r="C6" i="3"/>
  <c r="N6" i="3" s="1"/>
  <c r="C5" i="3"/>
  <c r="N5" i="3" s="1"/>
  <c r="C4" i="3"/>
  <c r="N4" i="3" s="1"/>
  <c r="C3" i="3"/>
  <c r="B3" i="3" s="1"/>
  <c r="C2" i="3"/>
  <c r="N2" i="3" s="1"/>
  <c r="B2" i="3"/>
  <c r="C1" i="3"/>
  <c r="L76" i="3" l="1"/>
  <c r="L96" i="3" s="1"/>
  <c r="N1" i="3"/>
  <c r="N3" i="3"/>
  <c r="N7" i="3"/>
  <c r="N9" i="3"/>
  <c r="N11" i="3"/>
  <c r="N13" i="3"/>
  <c r="B4" i="3"/>
  <c r="B8" i="3"/>
  <c r="B10" i="3"/>
  <c r="N57" i="3"/>
  <c r="A28" i="1"/>
  <c r="B96" i="3" l="1"/>
  <c r="N76" i="3"/>
  <c r="N96" i="3"/>
  <c r="E102" i="1"/>
  <c r="E101" i="1"/>
  <c r="E99" i="1"/>
  <c r="E98" i="1"/>
  <c r="E97" i="1"/>
  <c r="E96" i="1"/>
  <c r="E95" i="1"/>
  <c r="E94" i="1"/>
  <c r="E92" i="1"/>
  <c r="O82" i="1" l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E85" i="1" l="1"/>
  <c r="E84" i="1"/>
  <c r="D9" i="1"/>
  <c r="E87" i="1"/>
  <c r="E86" i="1"/>
  <c r="E20" i="1" l="1"/>
  <c r="J20" i="1" s="1"/>
  <c r="E19" i="1"/>
  <c r="E18" i="1"/>
  <c r="D18" i="1" s="1"/>
  <c r="E17" i="1"/>
  <c r="D17" i="1" s="1"/>
  <c r="E16" i="1"/>
  <c r="D16" i="1" s="1"/>
  <c r="E15" i="1"/>
  <c r="D15" i="1" s="1"/>
  <c r="E14" i="1"/>
  <c r="D14" i="1" s="1"/>
  <c r="E13" i="1"/>
  <c r="E12" i="1"/>
  <c r="E11" i="1"/>
  <c r="D11" i="1" s="1"/>
  <c r="E10" i="1"/>
  <c r="D10" i="1" s="1"/>
  <c r="E9" i="1"/>
  <c r="E8" i="1"/>
</calcChain>
</file>

<file path=xl/sharedStrings.xml><?xml version="1.0" encoding="utf-8"?>
<sst xmlns="http://schemas.openxmlformats.org/spreadsheetml/2006/main" count="348" uniqueCount="315">
  <si>
    <t>№ з/п</t>
  </si>
  <si>
    <t>Назва проекту</t>
  </si>
  <si>
    <t xml:space="preserve">Потреба у фінансуванні на 2018 рік, тис.грн.  </t>
  </si>
  <si>
    <t>Всього</t>
  </si>
  <si>
    <t>Кошторисна вартість проекту,
тис.грн.</t>
  </si>
  <si>
    <t>у тому числі:</t>
  </si>
  <si>
    <t>субвенція на здійснення заходів щодо соціально-економічного розвитку окремих територій</t>
  </si>
  <si>
    <t xml:space="preserve">субвенція на формування інфраструктури об'єднаних територіальних громад </t>
  </si>
  <si>
    <t>Надзвичайна кредитна програма для відновлення України Європейського інвестиційного банку (І транш)</t>
  </si>
  <si>
    <t>Надзвичайна кредитна програма для відновлення України Європейського інвестиційного банку (ІІ транш)</t>
  </si>
  <si>
    <t>кошти державного бюджету</t>
  </si>
  <si>
    <t>Державний фонд регіонального розвитку</t>
  </si>
  <si>
    <t xml:space="preserve">Програма підтримки секторальної політики - Підтримка регіональної поілтики України Європейського Союзу </t>
  </si>
  <si>
    <t>кошти місцевих бюджетів</t>
  </si>
  <si>
    <t>районний (міський, селищний, сільський) бюджет</t>
  </si>
  <si>
    <t xml:space="preserve">залишки коштів місцевих бюджетів населених пунктів Донецької області, на території яких органи державної влади тимчасово не здійснюють свої повноваження  </t>
  </si>
  <si>
    <t>Номер та назва технічного завдання Плану заходів з реалізації у 2018-
2020 роках Стратегії розвитку Донецької області на період 
до 2020 року*</t>
  </si>
  <si>
    <t>Результативність реалізації проекту
(характеристика,  потужність відповідних об'єктів)</t>
  </si>
  <si>
    <t>1.3.2. Проводити енергоаудит та заходи зізменшення енерговитрат у адміністративних будівлях та об’єктах соціальної інфраструктури</t>
  </si>
  <si>
    <t>Реконструкція магістральних мереж водопостачання по вул. Оборони, вул. Колпакової в м. Бахмут Донецької області</t>
  </si>
  <si>
    <t>Капітальний ремонт ділянки водоводу Д-500 мм Красносільского водозабору м. Бахмут від Красносільского водозабору до вул. Шосейна м. Бахмут</t>
  </si>
  <si>
    <t>Капітальний ремонт ділянки водопроводу            Д-500 мм від вул. Визволителів Донбасу до ВУ Корсунського в м. Бахмут Донецької області</t>
  </si>
  <si>
    <t>Капітальний ремонт ділянки водоводу Д- 400 мм від вул.Колпакової через З/Д шляхи по  вул. Садова до пров.5 Садовий в м.Бахмут Донецької області</t>
  </si>
  <si>
    <t>Реконструкція котельні № 4 по вул. Дружби,1  з переведення її на альтернативний вид  палива (пелети) м. Бахмут  Донецької області</t>
  </si>
  <si>
    <t>Реконструкція котельні №37 по вул. Краснофлотська,6 з переведення її на альтернативний вид палива (пелети) м.Соледар Донецької області</t>
  </si>
  <si>
    <t>Реконструкція 5-ти  поверхового житлового будинку по вул. Декабристів,31 у м. Бахмут Донецької області (проект "Теплий будинок")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</si>
  <si>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№21 по  вул. Визволителів Донбасу  м. Бахмут</t>
  </si>
  <si>
    <t>Капітальний ремонт житлового фонду. Реформування системи управління житловим фондом мікрорайону «Західний» м. Бахмуті з застосуванням  енерго-  та  ресурсозберігаючих технологій («Теплий Будинок»). Теплоізоляція зовнішніх конструктивів житлового будинку №33 по  вул. Визволителів Донбасу   м.Бахмут</t>
  </si>
  <si>
    <t>Капітальний ремонт житлового фонду. Реформування системи управління житловим фондом мікрорайону «Західний» м. Бахмут  із застосуванням  енерго-  та  ресурсозберігаючих технологій («Теплий Будинок»). Теплоізоляція зовнішніх конструктивів житлового будинку №43 по  вул. Декабристів м. Бахмут</t>
  </si>
  <si>
    <t>Капітальний ремонт житлового фонду. Реформування системи управління житловим фондом мікрорайону «Західний» м. Бахмут із застосуванням  енерго-  та  ресурсозберігаючих технологій («Теплий Будинок»). Теплоізоляція зовнішніх конструктивів житлового будинку №164 по вул. Леваневського  м.Бахмут</t>
  </si>
  <si>
    <t>Реконструкція 5-ти  поверхового житлового будинку по вул. Декабристів,25 у м. Бахмут  Донецької області (проект "Теплий будинок")</t>
  </si>
  <si>
    <t>Реконструкція 5-ти  поверхового житлового будинку по вул. Декабристів,29 у м. Бахмут  Донецької області (проект "Теплий будинок")</t>
  </si>
  <si>
    <t>Реконструкція 5-ти  поверхового житлового будинку по вул. Декабристів,33 у м. Бахмут  Донецької області (проект "Теплий будинок")</t>
  </si>
  <si>
    <t>Реконструкція 5-ти  поверхового житлового будинку по вул. Декабристів,35 у м. Бахмут  Донецької області (проект "Теплий будинок")</t>
  </si>
  <si>
    <t>Реконструкція 5-ти  поверхового житлового будинку по вул. Декабристів,37 у м. Бахмут  Донецької області (проект "Теплий будинок")</t>
  </si>
  <si>
    <t>Реконструкція 5-ти  поверхового житлового будинку по вул. Декабристів,41 у м. Бахмут  Донецької області (проект "Теплий будинок")</t>
  </si>
  <si>
    <t>Реконструкція 5-ти  поверхового житлового будинку по вул. Визволителів Донбасу,27 у    м. Бахмут  Донецької області (проект "Теплий будинок")</t>
  </si>
  <si>
    <t>Капітальний ремонт  шатрової покрівлі ДНЗ №54 "Світлячок" по вул. Визволителів Донбасу,19  у  м. Бахмут Донецької області</t>
  </si>
  <si>
    <t>Капітальний ремонт  приміщення КДЮСШ №1, розташованого за адресою: вул. Незалежності ,75 у м. Бахмут  Донецької області</t>
  </si>
  <si>
    <t>Реконструкція будівлі Комунального закладу культури "Бахмутський міський  народний Дім" та благоустрій прилеглої  території за адресою: місто Бахмут, вулиця Перемоги, 23а</t>
  </si>
  <si>
    <t>Капітальний ремонт дороги по вул.Лермонтова  м. Бахмут</t>
  </si>
  <si>
    <t>Капітальний ремонт  тротуару по вул.Некрасова (від вул. Щедра) м. Бахмут</t>
  </si>
  <si>
    <t>Капітальний ремонт мереж   зовнішнього освітлення Центральної частини м.Бахмут</t>
  </si>
  <si>
    <t>Будівництво адміністративної будівлі  за адресою: вул. Привокзальна , буд. 3 у                     м.  Бахмуті  Донецької області</t>
  </si>
  <si>
    <t>Реконструкція будівлі Бахмутської загальноосвітньої школи I-III ступеня № 12 Бахмутської міської ради Донецької області, розташованої за адресою: м. Бахмут, вул. Леваневського, 111 (коригування)</t>
  </si>
  <si>
    <t>загальна площа -4616,7 кв.м.</t>
  </si>
  <si>
    <t xml:space="preserve">загальна площа -9417 кв.м., разрахункова кількість місць- 1398             </t>
  </si>
  <si>
    <t xml:space="preserve">загальна площа -5078,1 кв.м., разрахункова кількість місць- 958             </t>
  </si>
  <si>
    <t xml:space="preserve">загальна площа -941,8  кв.м., разрахункова кількість місць- 110             </t>
  </si>
  <si>
    <t xml:space="preserve">загальна площа -1053,0 кв.м., разрахункова кількість місць- 110            </t>
  </si>
  <si>
    <t>загальна площа -4786,9 кв.м.                 (59 кімнат)</t>
  </si>
  <si>
    <t>загальна площа - 1147,47 кв.м.                 (24 кімнати)</t>
  </si>
  <si>
    <t>загальна площа - 2004,4 кв.м. (72 кімнати)</t>
  </si>
  <si>
    <t>загальна площа - 1031,2 кв.м.    (24 кімнати)</t>
  </si>
  <si>
    <t>загальна площа - 6233,9 кв.м. (105 кімнат)</t>
  </si>
  <si>
    <t>загальна площа - 2280,3 кв.м.    (51 кімната)</t>
  </si>
  <si>
    <t>Реконструкція корпусу №2 комунального закладу охорони здоров'я "Бахмутської центральної районної лікарні" за адресою: м. Бахмут, вул. Миру, 10</t>
  </si>
  <si>
    <t>реконструкція будівлі  загальною площею - 2422 кв. м. (розрахованої на 121 ліжко/місця)</t>
  </si>
  <si>
    <t>загальна площа - 2858,1 кв.м.   (розрахованої на 132 ліжко/місця)</t>
  </si>
  <si>
    <t>3.5.2. Розвивати  освітньо-наукову інфраструктуру
1.3.2. Проводити енергоаудит та заходи зізменшення енерговитрат у адміністративних будівлях та об’єктах соціальної інфраструктури</t>
  </si>
  <si>
    <t xml:space="preserve">1.1.2.Забезпечення ефективного  функціонування  житлово-комунального господарства  та безперебійне енерго-, газо- та водопостачання обїєктів соціальної сфери освіти, охорони здоровья
</t>
  </si>
  <si>
    <t>Реконструкція гуртожитку по вул.Незалежності,18 у м.Бахмуті Донецької області</t>
  </si>
  <si>
    <t>Реконструкція гуртожитку по вул.Перемоги,45  у м.Бахмуті Донецької області</t>
  </si>
  <si>
    <t>Реконструкція будівлі Бахмутської  загальноосвітньої школи І-ІІІ ступенів №24 Бахмутської міської ради Донецької області, розташованої за адресою: м. Бахмут, вул. Леваневського,10</t>
  </si>
  <si>
    <t>загальна площа - 5884,1 кв.м.    (220 кімната)</t>
  </si>
  <si>
    <t xml:space="preserve">загальна площа - 2116,0 кв.м.    </t>
  </si>
  <si>
    <t xml:space="preserve">загальна площа - 5272,6 кв.м., разрахункова кількість місць- 777  </t>
  </si>
  <si>
    <t>3.5.4. Забезпечити розвиток фізичної культури і спорту, популяризацію здорового способу життя та підтримку провідних спортсменів області, створити доступну спортивну інфраструктуру, розвинути мережу спортивних шкіл та організацій, зокрема шляхом підтримки центрів фізичного здоров’я «Спорт для всіх».</t>
  </si>
  <si>
    <t>3.5.5. Сприяти збереженню та розвивати історико-культурну та духовну спадщину, створювати умови для патріотичного виховання населення.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</si>
  <si>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електротранспорт</t>
  </si>
  <si>
    <t xml:space="preserve">реконструкція водогону протяжністю - 3,8 км </t>
  </si>
  <si>
    <t xml:space="preserve">реконструкція водогону протяжністю - 2,9 км </t>
  </si>
  <si>
    <t xml:space="preserve">реконструкція водогону протяжністю - 3,3 км </t>
  </si>
  <si>
    <t xml:space="preserve">реконструкція водогону протяжністю - 2,1 км </t>
  </si>
  <si>
    <t xml:space="preserve">реконструкція водогону протяжністю - 1,56 км </t>
  </si>
  <si>
    <t>реконструкція котельні потужністю- 350,0 кВт</t>
  </si>
  <si>
    <t>реконструкція котельні потужністю- 300,0 кВт</t>
  </si>
  <si>
    <t>загальна площа - 395,5 м2</t>
  </si>
  <si>
    <t>загальна площа - 4205,9 м2</t>
  </si>
  <si>
    <t>загальна площа-4310,1м2</t>
  </si>
  <si>
    <t>загальна площа - 2382,7 м2</t>
  </si>
  <si>
    <t>загальна площа - 1835,2 м2</t>
  </si>
  <si>
    <t>загальна площа - 2491,7 м2</t>
  </si>
  <si>
    <t>загальна площа - 2858,9  м2,(розраховано на 162 місця)</t>
  </si>
  <si>
    <t>загальна площа - 2391,37 м2</t>
  </si>
  <si>
    <t>1510 м2</t>
  </si>
  <si>
    <t>6246 м2</t>
  </si>
  <si>
    <t>14379,2 м2</t>
  </si>
  <si>
    <t>1458 м2</t>
  </si>
  <si>
    <t>ремонт зовнішнього освітленн біля 143 житлових будинків</t>
  </si>
  <si>
    <t>ремонт зовнішнього освітлення на бульв. Металлургів  м. Бахмута</t>
  </si>
  <si>
    <t>4,5 км русла ріки</t>
  </si>
  <si>
    <t>площа озеленення 0,29 га</t>
  </si>
  <si>
    <t>4.2.5. Усувати екологічні загрози, в тому числі які виникли внаслідок проведення АТО.</t>
  </si>
  <si>
    <t>Створення аутентичного історичного простору міста  Бахмута  в будівлі Краєзнавчого музею для задоволення культурних потреб населення і гостей міста</t>
  </si>
  <si>
    <t>загальна площа будівлі 806,1 м2 та придбання 1 автобуса</t>
  </si>
  <si>
    <t>Капітальний  ремонт систем вентиляції, кондиціювання  та опалення великої  глядацької   зали  комунального закладу культури "БАХМУТСЬКОГО  МІСЬКОГО  ЦЕНТРУ КУЛЬТУРИ ТА ДОЗВІЛЛЯ ІМЕНІ ЄВГЕНА МАРТИНОВА", який розташовано за адресою місто Бахмут, площа Свободи,б.1</t>
  </si>
  <si>
    <t>Реконструкція  та  благоустрій  прибудинкової  території групи житлових  будинків  №30 по вул.  Оборони, №25 по вул. Перемоги, №1 по бул. Металургів в м. Бахмут Донецької області</t>
  </si>
  <si>
    <t>Реконструкція  та  благоустрій  прибудинкової  території групи житлових  будинків  №28 по вул.  Оборони, №23 по вул. Перемоги, №4 по бул.Металургів в м. Бахмут Донецької області</t>
  </si>
  <si>
    <t xml:space="preserve">Капітальний ремонт спортивного залу КДЮСШ-1, розташованого за адресою: м.Бахмут, Донецької області, вул. Миру,69  </t>
  </si>
  <si>
    <t>Капітальний ремонт спеціалізованої зали боксу  КДЮСШ №1, розташованого за адресою: бульвар Металургів, 2, м. Бахмут Донецької області</t>
  </si>
  <si>
    <t>Капітальний ремонт дороги по вул. Свято-Георгіївська (Тухачевського) м. Бахмут</t>
  </si>
  <si>
    <t>Капітальний ремонт покрівлі житлого будинку по вул. Перемоги,33  м.Бахмут</t>
  </si>
  <si>
    <t>Капітальний ремонт покрівлі житлого будинку по вул. Перемоги,16  м.Бахмут</t>
  </si>
  <si>
    <t>Капітальний ремонт покрівлі житлого будинку по вул. Перемоги,20  м.Бахмут</t>
  </si>
  <si>
    <t>Капітальний ремонт покрівлі житлого будинку по вул. Перемоги,30  м.Бахмут</t>
  </si>
  <si>
    <t>Капітальний ремонт покрівлі житлого будинку по вул. Перемоги,32  м.Бахмут</t>
  </si>
  <si>
    <t>Капітальний ремонт покрівлі житлового будинку по вул. Перемоги,29 м Бахмут</t>
  </si>
  <si>
    <t xml:space="preserve">1.1.2.Забезпечення ефективного  функціонування  житлово-комунального господарства  та безперебійне енерго-, газо- та водопостачання обїєктів соціальної сфери </t>
  </si>
  <si>
    <t>3.5.2. Розвивати  освітньо-наукову інфраструктуру</t>
  </si>
  <si>
    <t>2350 м2</t>
  </si>
  <si>
    <t>5000 м2</t>
  </si>
  <si>
    <t>2480м2</t>
  </si>
  <si>
    <t xml:space="preserve">Ремонт покрівель  на 10 житлових будинках </t>
  </si>
  <si>
    <t>Реконструкція будівлі Бахмутської загальноосвітньої школи І-ІІ ступенів № 7 Бахмутської міської ради Донецької області, розташованої за адресою: м. Бахмут вул.  Ковальська, 121</t>
  </si>
  <si>
    <t>Реконструкція будівлі Бахмутської загальноосвітньої школи І-ІІІ ступенів № 10 Бахмутської міської ради Донецької області, розташованої за адресою: м. Бахмут вул.  Гаршина, 50</t>
  </si>
  <si>
    <t xml:space="preserve">разрахункова кількість місць- 582         </t>
  </si>
  <si>
    <t xml:space="preserve">разрахункова кількість місць- 756     </t>
  </si>
  <si>
    <t>3.1.3Створювати заклади /соціальні служби для надання соціальних послуг відповідно до потреб конкретної громади</t>
  </si>
  <si>
    <t>Реконструкція будівель для створення соціального центру у форматі "Прозорий соціальний офіс"за адресою м. Бахмут, вул.Перемоги, 53</t>
  </si>
  <si>
    <t>Реконструкція будівлі Бахмутського навчально-виховного комплексу “Загальноосвітня школа I-III ступеня № 11- багатопрофільний ліцей” Бахмутської міської ради Донецької області, розташованого за адресою: м. Бахмут, вул. Миру, 22 (коригування)</t>
  </si>
  <si>
    <t>загальна площа - 2443 м2, організація до 90  робочих місць, 180 відвідувачів одночасно.</t>
  </si>
  <si>
    <t>17871,516*</t>
  </si>
  <si>
    <t>16817,015*</t>
  </si>
  <si>
    <t>*- джерело фінансування проекта не визначено</t>
  </si>
  <si>
    <t>6200**</t>
  </si>
  <si>
    <t>обласний бюджет, у т.ч. обласний фонд ОНПС</t>
  </si>
  <si>
    <t>49000**</t>
  </si>
  <si>
    <t>Озеленення м. Бахмут: реконструкція екологічного скверу бульвару Металургів (вул. Перемоги,  вул. Зелена)</t>
  </si>
  <si>
    <t>**- вартість заходів врахована в розділі "Охорона навколишнього природного середовища"</t>
  </si>
  <si>
    <t>Капітальний ремонт ділянки водопроводу Д-200 мм від вул.Маріупольска,1 до пров.Великий Троїцький в м.Бахмут Донецької області</t>
  </si>
  <si>
    <t>Капітальний ремонт мереж зовнішнього освітлення внутрішньодворових територій у м. Бахмут</t>
  </si>
  <si>
    <t>загальна площа благоустрою- 7044,28 кв.м.</t>
  </si>
  <si>
    <t>загальна площа благоустрою- 7168  кв.м.</t>
  </si>
  <si>
    <t>- створенная зручних та доступних умов для отримання суб'єктами звернень соціальних послуг                   - збільшення  ефективної площі             - обладнання робочих місць                  - збільшення кількості обслуговуваємих  суб'єктів</t>
  </si>
  <si>
    <t>97000*</t>
  </si>
  <si>
    <t>***-- проекти подані до розгляду - за рахунок економії  коштів по проектах затверджених розпорядженням голови Донецької ОДА №548</t>
  </si>
  <si>
    <t>ВСЬОГО</t>
  </si>
  <si>
    <t>Капітальний ремонт мереж  зовнішнього освітлення   бульвара Металургів                               м. Бахмут</t>
  </si>
  <si>
    <t>Капітальний ремонт мереж зовнішнього освітлення Східної  частини  м. Бахмут</t>
  </si>
  <si>
    <t>Капітальний ремонт мереж зовнішнього освітлення Західної  частини  м. Бахмут</t>
  </si>
  <si>
    <t>19382,318***</t>
  </si>
  <si>
    <t>45718,779***</t>
  </si>
  <si>
    <t>загальна площа приміщення 374,2  кв.м.</t>
  </si>
  <si>
    <t>загальна площа приміщення 296,9  кв.м.</t>
  </si>
  <si>
    <t>загальна площа зала  - 530,9 м2</t>
  </si>
  <si>
    <t>загальна площа будівлі - 4708,6 кв.м.</t>
  </si>
  <si>
    <t>Капітальний ремонт покрівлі житлового будинку по вул.Перемоги,27 м.Бахмут</t>
  </si>
  <si>
    <t>Капітальний ремонт покрівлі житлового будинку по вул.Перемоги,31 м.Бахмут</t>
  </si>
  <si>
    <t>6000**</t>
  </si>
  <si>
    <t>Реконструкція корпусу № 1 КЗОЗ «Бахмутська центральна районна лікарня» за адресою                                             м. Бахмут, вул. Миру, буд. 10</t>
  </si>
  <si>
    <t>Аварійно-відновлювальні роботи (капітальний ремонт) на адміністративній будівлі Артемівської міської ради, Донецька область,  м. Бахмут,                                   вул. Миру, 44 (коригування)</t>
  </si>
  <si>
    <t>Капітальний ремонт дитячого садку № 39 «Кульбабка», розташованого за адресою: вул. Польова,  37 в м. Бахмут Донецької області</t>
  </si>
  <si>
    <t>Капітальний ремонт дитячого садку № 56 «Гусельки», розташованого за адресою: вул. Некрасова, 40, м. Бахмут Донецької області</t>
  </si>
  <si>
    <t>Реконструкція  гуртожитку по вул. Сибірцева, 25 в м. Бахмут Донецької області</t>
  </si>
  <si>
    <t>Реконструкція  гуртожитку по вул. Привокзальна, 1 в м. Бахмут Донецької області</t>
  </si>
  <si>
    <t>Реконструкція  гуртожитку за адресою: бульвар Металургів, 2 в м. Бахмут  Донецької області</t>
  </si>
  <si>
    <t xml:space="preserve">Реконструкція  гуртожитку по вул. Оборони, 19 в                      м. Бахмут  Донецької області   </t>
  </si>
  <si>
    <t xml:space="preserve">Площа 
озеленення              1,3 га
</t>
  </si>
  <si>
    <t>3.5.2. Розвивати  освітньо-наукову інфраструктуру
1.3.2. Проводити енергоаудит та заходи зі зменшення енерговитрат у адміністративних будівлях та об’єктах соціальної інфраструктури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</si>
  <si>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електро-                                                   транспорт</t>
  </si>
  <si>
    <t xml:space="preserve"> загальна площа будинку 2491,7 м2 </t>
  </si>
  <si>
    <t xml:space="preserve"> загальна  площа  будинку  3016 м2</t>
  </si>
  <si>
    <t xml:space="preserve">загальна  площа будинку  2977,1 м2 </t>
  </si>
  <si>
    <t xml:space="preserve">загальна площа  будинку 2970,0 м2 </t>
  </si>
  <si>
    <t xml:space="preserve"> загальна площа  будинку 3029,9 м2</t>
  </si>
  <si>
    <t xml:space="preserve"> загальна  площа будинку  2984,8 м2</t>
  </si>
  <si>
    <t xml:space="preserve">загальна площа  будинку  2996,5 м2 </t>
  </si>
  <si>
    <t>Капітальний ремонт  тротуару                                                          по вул. Горького                         м. Бахмут</t>
  </si>
  <si>
    <t>Капітальний ремонт  тротуару по вул.Незалежності                               м. Бахмут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</si>
  <si>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</si>
  <si>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ремонт вуличного освітлення на 10 вулицях та провулках та 2 скверах                 м. Бахмута</t>
  </si>
  <si>
    <t>ремонт вуличного освітлення на 10 вулицях та провулках                м. Бахмута</t>
  </si>
  <si>
    <t>ремонт вуличного освітлення на 9 вулицях та провулках та 1 скверу                    м. Бахмута</t>
  </si>
  <si>
    <t>Капітальний ремонт дороги по пров. Цегляний м. Бахмут (Артемівськ)</t>
  </si>
  <si>
    <t>Капітальний ремонт покрівлі житлового будинку по вул.Перемоги,19                       м. Бахмут</t>
  </si>
  <si>
    <t>загальна площа приміщення 5682,1 м2 (розраховано на 811 місць)</t>
  </si>
  <si>
    <t xml:space="preserve"> довжина маршруту           8,1 км ;                          придбання 6 од. рухомого складу</t>
  </si>
  <si>
    <t>Капітальний ремонт фасадів та заміна водозливів з покрівлі комунального закладу культури  "БАХМУТСЬКОГО   МІСЬКОГО ЦЕНТРУ КУЛЬТУРИ ТА ДОЗВІЛЛЯ ІМЕНІ ЄВГЕНА МАРТИНОВА" на площі Свободи,1                                   м. Бахмут Донецької області</t>
  </si>
  <si>
    <t>Капітальний ремонт покрівлі житлового будинку по вул.Оборони,20                         м. Бахмут</t>
  </si>
  <si>
    <t>Розвивати інфраструктуру системи охорони здоров’я</t>
  </si>
  <si>
    <t>Придбання 2 медичних транспортних  засобів для КЗ охорони здоров’я "ЦПМСД Бахмутьскої міської ради"</t>
  </si>
  <si>
    <t>придбання 2 од. транспортних засобів</t>
  </si>
  <si>
    <t>1.1.3. Запровадити сучасні системи управління міським і міжміським транспортом для підвищення доступності та ефективності надання транспортних послуг. Зберегти міський електротранспорт та розвивати електро-                      транспорт</t>
  </si>
  <si>
    <t>Оновлення рухомого складу - придбання електротранспорту (20 од. низькопольних тролейбусів)</t>
  </si>
  <si>
    <t>придбання 20 од. низькопольних тролейбусів</t>
  </si>
  <si>
    <t>не потребує</t>
  </si>
  <si>
    <t>Капітальний ремонт дошкільного навчального закладу ясла-садка № 47 «ОЛЕНКА», розташованого за адресою: м. Бахмут  вул.Ювілейна,12</t>
  </si>
  <si>
    <t>Капітальний ремонт покрівлі та посилення фундаменту дошкільного навчального закладу ясла-садка № 52 «РАЙДУГА» розташованого за адресою м.Бахмут  вул. Сибірцева, 166</t>
  </si>
  <si>
    <t>Капітальний ремонт Бахмутської  загальноосвітньої школи I-II ступенів №9  Бахмутської  міської ради Донецької області розташованої за адресою  м. Бахмут  вул Дружби, 1</t>
  </si>
  <si>
    <t>Капітальний ремонт дошкільного навчального закладу компенсуючого типу, дитячого садка № 24 «СОНЕЧКО» розташованого за адресою м. Бахмут вул. Чайковського, 81</t>
  </si>
  <si>
    <t>Капітальний ремонт покрівлі дошкільного навчального закладу ясла-садок № 16 «РОМАШКА» розташованого за адресою м. Бахмут вул. Ювілейна, 10а</t>
  </si>
  <si>
    <t>Капітальний ремонт покрівлі будівлі та внутрішніх приміщень Бахмутського міського центру дітей та юнацтва  розташованого за адресою м. Бахмут вул. Миру, 58</t>
  </si>
  <si>
    <t>2000*</t>
  </si>
  <si>
    <t>3800*</t>
  </si>
  <si>
    <t>14800*</t>
  </si>
  <si>
    <t>6200*</t>
  </si>
  <si>
    <t>990*</t>
  </si>
  <si>
    <t xml:space="preserve">Капітальний ремонт покрівлі дошкільного навчального закладу ясла-садок № 36 «ТЕРЕМОК» розташованого за адресою м. Бахмут, І пр. Гоголя, 7-А. </t>
  </si>
  <si>
    <t>5000*</t>
  </si>
  <si>
    <t>Реконструкція  гуртожитку по вул. Леніна, 20  в                       м. Бахмут  Донецької області</t>
  </si>
  <si>
    <t>Капітальний ремонт спортивно-адміністративної будівлі КДЮСШ №2, розташованої за адресою вул. Мира 63  м. Бахмут Донецької області</t>
  </si>
  <si>
    <t>Будівництво 2-х поверхової будівлі - спеціалізованої зали боротьби та побутових приміщень для організації навчального процесу КДЮСШ №2 за адресою вул. Миру, 65 м. Бахмут Донецької області</t>
  </si>
  <si>
    <t>1200*</t>
  </si>
  <si>
    <t>14000*</t>
  </si>
  <si>
    <t>загальна площа будівлі  - 1749,9  м2</t>
  </si>
  <si>
    <t>загальна площа будівлі  -   1523 м2</t>
  </si>
  <si>
    <t>загальна площа будівлі  - 2522,4  м2</t>
  </si>
  <si>
    <t>загальна площа будівлі  - 1037  м2</t>
  </si>
  <si>
    <t>загальна площа будівлі  -  1150 м2</t>
  </si>
  <si>
    <t>14500*</t>
  </si>
  <si>
    <t>загальна площа будівлі  -  1427,7 м2</t>
  </si>
  <si>
    <t>загальна площа будівлі  -  1218,6 м2</t>
  </si>
  <si>
    <t>загальна площа будівлі  - 2416,5  м2</t>
  </si>
  <si>
    <t>загальна площа  363м2</t>
  </si>
  <si>
    <t>загальна площа  700 м2</t>
  </si>
  <si>
    <t>Реконструкція Бахмутського дитячого заміського закладу оздоровлення та відпочинку "Вогник"</t>
  </si>
  <si>
    <t>85000*</t>
  </si>
  <si>
    <t>загальна площа будівлі  - 4380  м2</t>
  </si>
  <si>
    <t>1493,67*</t>
  </si>
  <si>
    <t>2566,882*</t>
  </si>
  <si>
    <t>2708,092*</t>
  </si>
  <si>
    <t>2636,314*</t>
  </si>
  <si>
    <t>2654,792*</t>
  </si>
  <si>
    <t>1096,688*</t>
  </si>
  <si>
    <t>2787,646*</t>
  </si>
  <si>
    <t>11071,931*</t>
  </si>
  <si>
    <t>10904,089*</t>
  </si>
  <si>
    <t>222,924*</t>
  </si>
  <si>
    <t>58,92*</t>
  </si>
  <si>
    <t>182,003*</t>
  </si>
  <si>
    <t>100,595*</t>
  </si>
  <si>
    <t>222,917*</t>
  </si>
  <si>
    <t>299,78*</t>
  </si>
  <si>
    <t>215,755*</t>
  </si>
  <si>
    <t>216,718*</t>
  </si>
  <si>
    <t>239,945*</t>
  </si>
  <si>
    <t>299,475*</t>
  </si>
  <si>
    <t>80218,2*</t>
  </si>
  <si>
    <t>34562*</t>
  </si>
  <si>
    <t>75000*</t>
  </si>
  <si>
    <t>Реконструкція кріплення  берегів  та розчистка русла                                               р. Бахмутка в межах                                          м. Бахмут Донецької обл.</t>
  </si>
  <si>
    <t>14000**</t>
  </si>
  <si>
    <t>Будівництво сміттєпереванта-                                                                   жувальної станції із сортувальним обладнанням</t>
  </si>
  <si>
    <t>Сортування 3-х видів відходів (папір, скло, пластик)</t>
  </si>
  <si>
    <t>Реконструкція 5-ти  поверхового житлового будинку по вул. Визволителів Донбасу,23  у м. Бахмут  Донецької області (проект "Теплий будинок")</t>
  </si>
  <si>
    <t>Капітальний ремонт житлового фонду. Реформування системи управління житловим фондом мікрорайону «Західний» м. Бахмута із застосуванням  енерго-  та  ресурсозберігаючих технологій («Теплий Будинок»). Теплоізоляція зовнішніх конструктивів житлового будинку №36 по вул.Ювілейна                         м. Бахмут</t>
  </si>
  <si>
    <t>Реконструкції  будівлі Бахмутської  загальноосвітньої школи І-ІІІ ступенів №18 ім. Дмитра Чернявського Бахмутської міської ради Донецької області, розташованої за адресою: м. Бахмут,                                  вул. Ювілейна,34</t>
  </si>
  <si>
    <t>Будівництво тролейбусного маршруту до с. Опитне з облаштуванням розворотнього кільця, кінцевої зупинки існуючих маршрутів, будівництвом диспетчерського пункту та двох агрегатної тягової підстанції у                                    м. Бахмут  Донецької області</t>
  </si>
  <si>
    <t>Капітальний ремонт покрівлі дошкільного навчального закладу ясла-садок № 18 «РОСИНКА» розташованого за адресою м. Бахмут, 2-й пров. Ломоносівський,2</t>
  </si>
  <si>
    <t>"Реконструкція  озеленення лівого берегу набережної  р. Бахмутка  м. Бахмут"</t>
  </si>
  <si>
    <t>Реконструкція 5-ти  поверхового житлового будинку по вул. Визволителів Донбасу,29 у  м. Бахмут  Донецької області (проект "Теплий будинок")</t>
  </si>
  <si>
    <t xml:space="preserve">4.  ПЕРЕЛІК ПРОЕКТІВ МІСЦЕВОГО РОЗВИТКУ, РЕАЛІЗАЦІЯ ЯКИХ ПРОПОНУЄТЬСЯ У 2018 РОЦІ </t>
  </si>
  <si>
    <t xml:space="preserve">заміна 1410 м2 покрівлі на металочерепи цю </t>
  </si>
  <si>
    <t>Реконструкція дороги по вул. Ростовська  в  м. Бахмут Донецької області.</t>
  </si>
  <si>
    <t>Інші джерела фінансування</t>
  </si>
  <si>
    <t>77969,086*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</si>
  <si>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</si>
  <si>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</si>
  <si>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</si>
  <si>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</si>
  <si>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</si>
  <si>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</si>
  <si>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</si>
  <si>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</si>
  <si>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</si>
  <si>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</si>
  <si>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</si>
  <si>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</si>
  <si>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</si>
  <si>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</si>
  <si>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</si>
  <si>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</si>
  <si>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</si>
  <si>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</si>
  <si>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</si>
  <si>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</si>
  <si>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</si>
  <si>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</si>
  <si>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</si>
  <si>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</si>
  <si>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</si>
  <si>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</si>
  <si>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</si>
  <si>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</si>
  <si>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</si>
  <si>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</si>
  <si>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</si>
  <si>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</si>
  <si>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</si>
  <si>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</si>
  <si>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</si>
  <si>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</si>
  <si>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</si>
  <si>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</si>
  <si>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</si>
  <si>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</si>
  <si>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</si>
  <si>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</si>
  <si>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</si>
  <si>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</si>
  <si>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</si>
  <si>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</si>
  <si>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</si>
  <si>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</si>
  <si>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</si>
  <si>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</si>
  <si>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</si>
  <si>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</si>
  <si>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</si>
  <si>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загальна площа будівель  - 3339,48  м2</t>
  </si>
  <si>
    <t>Капітальний ремонт дошкільного навчального закладу №49 "Кріпиш" за адресою: вул. Ювілейна,93 м. Бахмут Донецької області (коригування))</t>
  </si>
  <si>
    <t>Реконструкція  гуртожитку за адресою: вул. Чайковського, 1а в м. Бахмут Донецької області</t>
  </si>
  <si>
    <t>Підвищення енергоефективності у закладах освіти м. Бахмут Донецької області (ДНЗ №31 "Рябінушка", ДНЗ №40 "Посмішка" )</t>
  </si>
  <si>
    <t>12000*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</si>
</sst>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00"/>
    <numFmt numFmtId="166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29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12" fillId="0" borderId="0" xfId="0" applyFont="1"/>
    <xf numFmtId="0" fontId="6" fillId="4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13" fillId="0" borderId="1" xfId="0" applyFont="1" applyBorder="1"/>
    <xf numFmtId="0" fontId="14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right"/>
    </xf>
    <xf numFmtId="0" fontId="0" fillId="0" borderId="1" xfId="0" applyBorder="1" applyAlignment="1"/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2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11" fillId="5" borderId="1" xfId="0" applyFont="1" applyFill="1" applyBorder="1"/>
    <xf numFmtId="2" fontId="0" fillId="0" borderId="0" xfId="0" applyNumberFormat="1"/>
    <xf numFmtId="0" fontId="0" fillId="4" borderId="0" xfId="0" applyFill="1" applyBorder="1"/>
    <xf numFmtId="0" fontId="0" fillId="4" borderId="0" xfId="0" applyFill="1"/>
    <xf numFmtId="0" fontId="5" fillId="4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11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166" fontId="5" fillId="0" borderId="1" xfId="0" applyNumberFormat="1" applyFont="1" applyBorder="1" applyAlignment="1">
      <alignment horizontal="center" vertical="top" wrapText="1"/>
    </xf>
    <xf numFmtId="166" fontId="5" fillId="4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6" fontId="5" fillId="4" borderId="1" xfId="0" applyNumberFormat="1" applyFont="1" applyFill="1" applyBorder="1" applyAlignment="1">
      <alignment horizontal="center" vertical="top"/>
    </xf>
    <xf numFmtId="166" fontId="7" fillId="4" borderId="1" xfId="0" applyNumberFormat="1" applyFont="1" applyFill="1" applyBorder="1" applyAlignment="1">
      <alignment horizontal="center" vertical="top" wrapText="1"/>
    </xf>
    <xf numFmtId="166" fontId="6" fillId="4" borderId="1" xfId="0" applyNumberFormat="1" applyFont="1" applyFill="1" applyBorder="1" applyAlignment="1">
      <alignment horizontal="center" vertical="top" wrapText="1"/>
    </xf>
    <xf numFmtId="166" fontId="11" fillId="4" borderId="1" xfId="0" applyNumberFormat="1" applyFont="1" applyFill="1" applyBorder="1" applyAlignment="1">
      <alignment vertical="top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4" borderId="1" xfId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2"/>
  <sheetViews>
    <sheetView tabSelected="1" view="pageBreakPreview" topLeftCell="A98" zoomScale="50" zoomScaleNormal="66" zoomScaleSheetLayoutView="50" workbookViewId="0">
      <selection activeCell="O104" sqref="O104"/>
    </sheetView>
  </sheetViews>
  <sheetFormatPr defaultRowHeight="15" x14ac:dyDescent="0.25"/>
  <cols>
    <col min="1" max="1" width="6.7109375" customWidth="1"/>
    <col min="2" max="2" width="23.7109375" style="25" hidden="1" customWidth="1"/>
    <col min="3" max="3" width="32.28515625" customWidth="1"/>
    <col min="4" max="4" width="18.5703125" customWidth="1"/>
    <col min="5" max="5" width="16.42578125" customWidth="1"/>
    <col min="6" max="6" width="13.140625" customWidth="1"/>
    <col min="7" max="7" width="17.140625" customWidth="1"/>
    <col min="8" max="8" width="16.5703125" customWidth="1"/>
    <col min="9" max="9" width="19.42578125" customWidth="1"/>
    <col min="10" max="10" width="18.42578125" customWidth="1"/>
    <col min="11" max="11" width="19.7109375" customWidth="1"/>
    <col min="12" max="12" width="12.140625" customWidth="1"/>
    <col min="13" max="13" width="16" customWidth="1"/>
    <col min="14" max="14" width="19.140625" customWidth="1"/>
    <col min="15" max="15" width="18.140625" customWidth="1"/>
    <col min="16" max="16" width="18.5703125" customWidth="1"/>
  </cols>
  <sheetData>
    <row r="1" spans="1:20" ht="16.5" x14ac:dyDescent="0.25">
      <c r="P1" s="1"/>
    </row>
    <row r="2" spans="1:20" ht="18.75" x14ac:dyDescent="0.3">
      <c r="A2" s="118" t="s">
        <v>252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20" ht="15" customHeight="1" x14ac:dyDescent="0.25">
      <c r="A3" s="119" t="s">
        <v>0</v>
      </c>
      <c r="B3" s="121" t="s">
        <v>16</v>
      </c>
      <c r="C3" s="119" t="s">
        <v>1</v>
      </c>
      <c r="D3" s="119" t="s">
        <v>4</v>
      </c>
      <c r="E3" s="119" t="s">
        <v>2</v>
      </c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20" t="s">
        <v>17</v>
      </c>
    </row>
    <row r="4" spans="1:20" x14ac:dyDescent="0.25">
      <c r="A4" s="119"/>
      <c r="B4" s="121"/>
      <c r="C4" s="119"/>
      <c r="D4" s="119"/>
      <c r="E4" s="119" t="s">
        <v>3</v>
      </c>
      <c r="F4" s="119" t="s">
        <v>5</v>
      </c>
      <c r="G4" s="119"/>
      <c r="H4" s="119"/>
      <c r="I4" s="119"/>
      <c r="J4" s="119"/>
      <c r="K4" s="119"/>
      <c r="L4" s="119"/>
      <c r="M4" s="119"/>
      <c r="N4" s="119"/>
      <c r="O4" s="119"/>
      <c r="P4" s="120"/>
    </row>
    <row r="5" spans="1:20" x14ac:dyDescent="0.25">
      <c r="A5" s="119"/>
      <c r="B5" s="121"/>
      <c r="C5" s="119"/>
      <c r="D5" s="119"/>
      <c r="E5" s="119"/>
      <c r="F5" s="119" t="s">
        <v>10</v>
      </c>
      <c r="G5" s="119"/>
      <c r="H5" s="119"/>
      <c r="I5" s="119"/>
      <c r="J5" s="119"/>
      <c r="K5" s="119"/>
      <c r="L5" s="119" t="s">
        <v>13</v>
      </c>
      <c r="M5" s="119"/>
      <c r="N5" s="119"/>
      <c r="O5" s="119" t="s">
        <v>255</v>
      </c>
      <c r="P5" s="120"/>
    </row>
    <row r="6" spans="1:20" ht="138" customHeight="1" x14ac:dyDescent="0.25">
      <c r="A6" s="119"/>
      <c r="B6" s="121"/>
      <c r="C6" s="119"/>
      <c r="D6" s="119"/>
      <c r="E6" s="119"/>
      <c r="F6" s="2" t="s">
        <v>11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12</v>
      </c>
      <c r="L6" s="16" t="s">
        <v>126</v>
      </c>
      <c r="M6" s="2" t="s">
        <v>14</v>
      </c>
      <c r="N6" s="2" t="s">
        <v>15</v>
      </c>
      <c r="O6" s="119"/>
      <c r="P6" s="120"/>
      <c r="Q6" s="3"/>
      <c r="R6" s="3"/>
      <c r="S6" s="3"/>
      <c r="T6" s="3"/>
    </row>
    <row r="7" spans="1:20" x14ac:dyDescent="0.25">
      <c r="A7" s="2">
        <v>1</v>
      </c>
      <c r="B7" s="55">
        <v>2</v>
      </c>
      <c r="C7" s="2">
        <v>2</v>
      </c>
      <c r="D7" s="2">
        <v>3</v>
      </c>
      <c r="E7" s="2">
        <v>4</v>
      </c>
      <c r="F7" s="2">
        <v>5</v>
      </c>
      <c r="G7" s="2">
        <v>6</v>
      </c>
      <c r="H7" s="2">
        <v>7</v>
      </c>
      <c r="I7" s="2">
        <v>8</v>
      </c>
      <c r="J7" s="2">
        <v>9</v>
      </c>
      <c r="K7" s="2">
        <v>10</v>
      </c>
      <c r="L7" s="2">
        <v>11</v>
      </c>
      <c r="M7" s="2">
        <v>12</v>
      </c>
      <c r="N7" s="2">
        <v>13</v>
      </c>
      <c r="O7" s="2">
        <v>14</v>
      </c>
      <c r="P7" s="2">
        <v>15</v>
      </c>
      <c r="Q7" s="3"/>
      <c r="R7" s="3"/>
      <c r="S7" s="3"/>
      <c r="T7" s="3"/>
    </row>
    <row r="8" spans="1:20" ht="160.5" customHeight="1" x14ac:dyDescent="0.25">
      <c r="A8" s="78">
        <v>1</v>
      </c>
      <c r="B8" s="115" t="s">
        <v>18</v>
      </c>
      <c r="C8" s="49" t="s">
        <v>150</v>
      </c>
      <c r="D8" s="77">
        <v>40993.567000000003</v>
      </c>
      <c r="E8" s="78">
        <f>F8+M8</f>
        <v>37346.877</v>
      </c>
      <c r="F8" s="78">
        <v>33612.19</v>
      </c>
      <c r="G8" s="78"/>
      <c r="H8" s="78"/>
      <c r="I8" s="78"/>
      <c r="J8" s="78"/>
      <c r="K8" s="78"/>
      <c r="L8" s="78"/>
      <c r="M8" s="78">
        <v>3734.6869999999999</v>
      </c>
      <c r="N8" s="78"/>
      <c r="O8" s="78"/>
      <c r="P8" s="30" t="s">
        <v>57</v>
      </c>
      <c r="Q8" s="3"/>
      <c r="R8" s="3"/>
      <c r="S8" s="3"/>
      <c r="T8" s="3"/>
    </row>
    <row r="9" spans="1:20" ht="178.5" customHeight="1" x14ac:dyDescent="0.25">
      <c r="A9" s="78">
        <f>A8+1</f>
        <v>2</v>
      </c>
      <c r="B9" s="117"/>
      <c r="C9" s="18" t="s">
        <v>151</v>
      </c>
      <c r="D9" s="79">
        <f>I9</f>
        <v>8940.02</v>
      </c>
      <c r="E9" s="79">
        <f>I9</f>
        <v>8940.02</v>
      </c>
      <c r="F9" s="78"/>
      <c r="G9" s="78"/>
      <c r="H9" s="78"/>
      <c r="I9" s="80">
        <v>8940.02</v>
      </c>
      <c r="J9" s="81"/>
      <c r="K9" s="81"/>
      <c r="L9" s="78"/>
      <c r="M9" s="78"/>
      <c r="N9" s="78"/>
      <c r="O9" s="78"/>
      <c r="P9" s="24" t="s">
        <v>45</v>
      </c>
      <c r="Q9" s="3"/>
      <c r="R9" s="3"/>
      <c r="S9" s="3"/>
      <c r="T9" s="3"/>
    </row>
    <row r="10" spans="1:20" ht="222.75" customHeight="1" x14ac:dyDescent="0.25">
      <c r="A10" s="78">
        <f t="shared" ref="A10:A49" si="0">A9+1</f>
        <v>3</v>
      </c>
      <c r="B10" s="49" t="s">
        <v>59</v>
      </c>
      <c r="C10" s="19" t="s">
        <v>120</v>
      </c>
      <c r="D10" s="82">
        <f>E10</f>
        <v>35797.843000000001</v>
      </c>
      <c r="E10" s="79">
        <f t="shared" ref="E10:E18" si="1">I10</f>
        <v>35797.843000000001</v>
      </c>
      <c r="F10" s="78"/>
      <c r="G10" s="78"/>
      <c r="H10" s="78"/>
      <c r="I10" s="80">
        <v>35797.843000000001</v>
      </c>
      <c r="J10" s="81"/>
      <c r="K10" s="81"/>
      <c r="L10" s="78"/>
      <c r="M10" s="78"/>
      <c r="N10" s="78"/>
      <c r="O10" s="78"/>
      <c r="P10" s="24" t="s">
        <v>46</v>
      </c>
      <c r="Q10" s="3"/>
      <c r="R10" s="3"/>
      <c r="S10" s="3"/>
      <c r="T10" s="3"/>
    </row>
    <row r="11" spans="1:20" ht="197.25" customHeight="1" x14ac:dyDescent="0.25">
      <c r="A11" s="78">
        <f t="shared" si="0"/>
        <v>4</v>
      </c>
      <c r="B11" s="49" t="s">
        <v>59</v>
      </c>
      <c r="C11" s="18" t="s">
        <v>44</v>
      </c>
      <c r="D11" s="82">
        <f>E11</f>
        <v>24980.645</v>
      </c>
      <c r="E11" s="79">
        <f t="shared" si="1"/>
        <v>24980.645</v>
      </c>
      <c r="F11" s="78"/>
      <c r="G11" s="78"/>
      <c r="H11" s="78"/>
      <c r="I11" s="80">
        <v>24980.645</v>
      </c>
      <c r="J11" s="81"/>
      <c r="K11" s="81"/>
      <c r="L11" s="78"/>
      <c r="M11" s="78"/>
      <c r="N11" s="78"/>
      <c r="O11" s="78"/>
      <c r="P11" s="24" t="s">
        <v>47</v>
      </c>
      <c r="Q11" s="3"/>
      <c r="R11" s="3"/>
      <c r="S11" s="3"/>
      <c r="T11" s="3"/>
    </row>
    <row r="12" spans="1:20" ht="245.25" customHeight="1" x14ac:dyDescent="0.25">
      <c r="A12" s="78">
        <f t="shared" si="0"/>
        <v>5</v>
      </c>
      <c r="B12" s="49" t="s">
        <v>59</v>
      </c>
      <c r="C12" s="18" t="s">
        <v>152</v>
      </c>
      <c r="D12" s="77">
        <v>8121.7929999999997</v>
      </c>
      <c r="E12" s="79">
        <f t="shared" si="1"/>
        <v>8121.7929999999997</v>
      </c>
      <c r="F12" s="78"/>
      <c r="G12" s="78"/>
      <c r="H12" s="78"/>
      <c r="I12" s="80">
        <v>8121.7929999999997</v>
      </c>
      <c r="J12" s="81"/>
      <c r="K12" s="81"/>
      <c r="L12" s="78"/>
      <c r="M12" s="78"/>
      <c r="N12" s="78"/>
      <c r="O12" s="78"/>
      <c r="P12" s="24" t="s">
        <v>48</v>
      </c>
      <c r="Q12" s="3"/>
      <c r="R12" s="3"/>
      <c r="S12" s="3"/>
      <c r="T12" s="3"/>
    </row>
    <row r="13" spans="1:20" ht="204.75" customHeight="1" x14ac:dyDescent="0.25">
      <c r="A13" s="78">
        <f t="shared" si="0"/>
        <v>6</v>
      </c>
      <c r="B13" s="49" t="s">
        <v>59</v>
      </c>
      <c r="C13" s="18" t="s">
        <v>153</v>
      </c>
      <c r="D13" s="77">
        <v>8151.0640000000003</v>
      </c>
      <c r="E13" s="79">
        <f t="shared" si="1"/>
        <v>8151.0640000000003</v>
      </c>
      <c r="F13" s="78"/>
      <c r="G13" s="78"/>
      <c r="H13" s="78"/>
      <c r="I13" s="80">
        <v>8151.0640000000003</v>
      </c>
      <c r="J13" s="81"/>
      <c r="K13" s="81"/>
      <c r="L13" s="78"/>
      <c r="M13" s="78"/>
      <c r="N13" s="78"/>
      <c r="O13" s="78"/>
      <c r="P13" s="24" t="s">
        <v>49</v>
      </c>
      <c r="Q13" s="3"/>
      <c r="R13" s="3"/>
      <c r="S13" s="3"/>
      <c r="T13" s="3"/>
    </row>
    <row r="14" spans="1:20" ht="87" customHeight="1" x14ac:dyDescent="0.25">
      <c r="A14" s="78">
        <f t="shared" si="0"/>
        <v>7</v>
      </c>
      <c r="B14" s="125" t="s">
        <v>60</v>
      </c>
      <c r="C14" s="18" t="s">
        <v>312</v>
      </c>
      <c r="D14" s="82">
        <f>E14</f>
        <v>10986.828</v>
      </c>
      <c r="E14" s="79">
        <f t="shared" si="1"/>
        <v>10986.828</v>
      </c>
      <c r="F14" s="78"/>
      <c r="G14" s="78"/>
      <c r="H14" s="78"/>
      <c r="I14" s="80">
        <v>10986.828</v>
      </c>
      <c r="J14" s="81"/>
      <c r="K14" s="81"/>
      <c r="L14" s="78"/>
      <c r="M14" s="78"/>
      <c r="N14" s="78"/>
      <c r="O14" s="78"/>
      <c r="P14" s="24" t="s">
        <v>50</v>
      </c>
      <c r="Q14" s="3"/>
      <c r="R14" s="3"/>
      <c r="S14" s="3"/>
      <c r="T14" s="3"/>
    </row>
    <row r="15" spans="1:20" ht="96" customHeight="1" x14ac:dyDescent="0.25">
      <c r="A15" s="78">
        <f t="shared" si="0"/>
        <v>8</v>
      </c>
      <c r="B15" s="126"/>
      <c r="C15" s="18" t="s">
        <v>154</v>
      </c>
      <c r="D15" s="82">
        <f>E15</f>
        <v>6491.4979999999996</v>
      </c>
      <c r="E15" s="79">
        <f t="shared" si="1"/>
        <v>6491.4979999999996</v>
      </c>
      <c r="F15" s="78"/>
      <c r="G15" s="78"/>
      <c r="H15" s="78"/>
      <c r="I15" s="80">
        <v>6491.4979999999996</v>
      </c>
      <c r="J15" s="81"/>
      <c r="K15" s="81"/>
      <c r="L15" s="78"/>
      <c r="M15" s="78"/>
      <c r="N15" s="78"/>
      <c r="O15" s="78"/>
      <c r="P15" s="24" t="s">
        <v>51</v>
      </c>
      <c r="Q15" s="3"/>
      <c r="R15" s="3"/>
      <c r="S15" s="3"/>
      <c r="T15" s="3"/>
    </row>
    <row r="16" spans="1:20" ht="99.75" customHeight="1" x14ac:dyDescent="0.25">
      <c r="A16" s="78">
        <f t="shared" si="0"/>
        <v>9</v>
      </c>
      <c r="B16" s="126"/>
      <c r="C16" s="18" t="s">
        <v>155</v>
      </c>
      <c r="D16" s="82">
        <f>E16</f>
        <v>8346.1</v>
      </c>
      <c r="E16" s="100">
        <f t="shared" si="1"/>
        <v>8346.1</v>
      </c>
      <c r="F16" s="100"/>
      <c r="G16" s="100"/>
      <c r="H16" s="100"/>
      <c r="I16" s="106">
        <v>8346.1</v>
      </c>
      <c r="J16" s="81"/>
      <c r="K16" s="81"/>
      <c r="L16" s="78"/>
      <c r="M16" s="78"/>
      <c r="N16" s="78"/>
      <c r="O16" s="78"/>
      <c r="P16" s="24" t="s">
        <v>52</v>
      </c>
      <c r="Q16" s="3"/>
      <c r="R16" s="3"/>
      <c r="S16" s="3"/>
      <c r="T16" s="3"/>
    </row>
    <row r="17" spans="1:20" ht="100.5" customHeight="1" x14ac:dyDescent="0.25">
      <c r="A17" s="78">
        <f t="shared" si="0"/>
        <v>10</v>
      </c>
      <c r="B17" s="126"/>
      <c r="C17" s="18" t="s">
        <v>200</v>
      </c>
      <c r="D17" s="82">
        <f>E17</f>
        <v>3427.6</v>
      </c>
      <c r="E17" s="100">
        <f t="shared" si="1"/>
        <v>3427.6</v>
      </c>
      <c r="F17" s="100"/>
      <c r="G17" s="100"/>
      <c r="H17" s="100"/>
      <c r="I17" s="106">
        <v>3427.6</v>
      </c>
      <c r="J17" s="81"/>
      <c r="K17" s="81"/>
      <c r="L17" s="78"/>
      <c r="M17" s="78"/>
      <c r="N17" s="78"/>
      <c r="O17" s="78"/>
      <c r="P17" s="24" t="s">
        <v>53</v>
      </c>
      <c r="Q17" s="3"/>
      <c r="R17" s="3"/>
      <c r="S17" s="3"/>
      <c r="T17" s="3"/>
    </row>
    <row r="18" spans="1:20" ht="102" customHeight="1" x14ac:dyDescent="0.25">
      <c r="A18" s="78">
        <f t="shared" si="0"/>
        <v>11</v>
      </c>
      <c r="B18" s="126"/>
      <c r="C18" s="18" t="s">
        <v>157</v>
      </c>
      <c r="D18" s="82">
        <f>E18</f>
        <v>11725.207</v>
      </c>
      <c r="E18" s="79">
        <f t="shared" si="1"/>
        <v>11725.207</v>
      </c>
      <c r="F18" s="78"/>
      <c r="G18" s="78"/>
      <c r="H18" s="78"/>
      <c r="I18" s="80">
        <v>11725.207</v>
      </c>
      <c r="J18" s="81"/>
      <c r="K18" s="81"/>
      <c r="L18" s="78"/>
      <c r="M18" s="78"/>
      <c r="N18" s="78"/>
      <c r="O18" s="78"/>
      <c r="P18" s="24" t="s">
        <v>54</v>
      </c>
      <c r="Q18" s="3"/>
      <c r="R18" s="3"/>
      <c r="S18" s="3"/>
      <c r="T18" s="3"/>
    </row>
    <row r="19" spans="1:20" ht="97.5" customHeight="1" x14ac:dyDescent="0.25">
      <c r="A19" s="78">
        <f t="shared" si="0"/>
        <v>12</v>
      </c>
      <c r="B19" s="127"/>
      <c r="C19" s="18" t="s">
        <v>156</v>
      </c>
      <c r="D19" s="77">
        <v>8419.9030000000002</v>
      </c>
      <c r="E19" s="79">
        <f>I19</f>
        <v>8419.9030000000002</v>
      </c>
      <c r="F19" s="78"/>
      <c r="G19" s="78"/>
      <c r="H19" s="78"/>
      <c r="I19" s="80">
        <v>8419.9030000000002</v>
      </c>
      <c r="J19" s="81"/>
      <c r="K19" s="81"/>
      <c r="L19" s="78"/>
      <c r="M19" s="78"/>
      <c r="N19" s="78"/>
      <c r="O19" s="78"/>
      <c r="P19" s="24" t="s">
        <v>55</v>
      </c>
      <c r="Q19" s="3"/>
      <c r="R19" s="3"/>
      <c r="S19" s="3"/>
      <c r="T19" s="3"/>
    </row>
    <row r="20" spans="1:20" ht="142.5" customHeight="1" x14ac:dyDescent="0.25">
      <c r="A20" s="78">
        <f t="shared" si="0"/>
        <v>13</v>
      </c>
      <c r="B20" s="49" t="s">
        <v>18</v>
      </c>
      <c r="C20" s="20" t="s">
        <v>56</v>
      </c>
      <c r="D20" s="77">
        <v>27626.953000000001</v>
      </c>
      <c r="E20" s="79">
        <f>D20</f>
        <v>27626.953000000001</v>
      </c>
      <c r="F20" s="78"/>
      <c r="G20" s="78"/>
      <c r="H20" s="78"/>
      <c r="I20" s="80"/>
      <c r="J20" s="81">
        <f>E20</f>
        <v>27626.953000000001</v>
      </c>
      <c r="K20" s="81"/>
      <c r="L20" s="78"/>
      <c r="M20" s="78"/>
      <c r="N20" s="78"/>
      <c r="O20" s="78"/>
      <c r="P20" s="24" t="s">
        <v>58</v>
      </c>
      <c r="Q20" s="3"/>
      <c r="R20" s="3"/>
      <c r="S20" s="3"/>
      <c r="T20" s="3"/>
    </row>
    <row r="21" spans="1:20" ht="106.5" customHeight="1" x14ac:dyDescent="0.25">
      <c r="A21" s="78">
        <f t="shared" si="0"/>
        <v>14</v>
      </c>
      <c r="B21" s="115" t="s">
        <v>60</v>
      </c>
      <c r="C21" s="20" t="s">
        <v>61</v>
      </c>
      <c r="D21" s="77" t="s">
        <v>122</v>
      </c>
      <c r="E21" s="79">
        <v>17871.516</v>
      </c>
      <c r="F21" s="78"/>
      <c r="G21" s="78"/>
      <c r="H21" s="78"/>
      <c r="I21" s="80"/>
      <c r="J21" s="83"/>
      <c r="K21" s="81"/>
      <c r="L21" s="78"/>
      <c r="M21" s="78"/>
      <c r="N21" s="78"/>
      <c r="O21" s="81">
        <f>E21</f>
        <v>17871.516</v>
      </c>
      <c r="P21" s="24" t="s">
        <v>64</v>
      </c>
      <c r="Q21" s="3"/>
      <c r="R21" s="3"/>
      <c r="S21" s="3"/>
      <c r="T21" s="3"/>
    </row>
    <row r="22" spans="1:20" ht="103.5" customHeight="1" x14ac:dyDescent="0.25">
      <c r="A22" s="78">
        <f t="shared" si="0"/>
        <v>15</v>
      </c>
      <c r="B22" s="117"/>
      <c r="C22" s="20" t="s">
        <v>62</v>
      </c>
      <c r="D22" s="77" t="s">
        <v>123</v>
      </c>
      <c r="E22" s="79">
        <v>16817.014999999999</v>
      </c>
      <c r="F22" s="78"/>
      <c r="G22" s="78"/>
      <c r="H22" s="78"/>
      <c r="I22" s="80"/>
      <c r="J22" s="83"/>
      <c r="K22" s="81"/>
      <c r="L22" s="78"/>
      <c r="M22" s="78"/>
      <c r="N22" s="78"/>
      <c r="O22" s="81">
        <f>E22</f>
        <v>16817.014999999999</v>
      </c>
      <c r="P22" s="24" t="s">
        <v>65</v>
      </c>
      <c r="Q22" s="3"/>
      <c r="R22" s="3"/>
      <c r="S22" s="3"/>
      <c r="T22" s="3"/>
    </row>
    <row r="23" spans="1:20" ht="183.75" customHeight="1" x14ac:dyDescent="0.25">
      <c r="A23" s="78">
        <f t="shared" si="0"/>
        <v>16</v>
      </c>
      <c r="B23" s="49" t="s">
        <v>159</v>
      </c>
      <c r="C23" s="21" t="s">
        <v>63</v>
      </c>
      <c r="D23" s="77" t="s">
        <v>256</v>
      </c>
      <c r="E23" s="100">
        <v>45000</v>
      </c>
      <c r="F23" s="100"/>
      <c r="G23" s="100"/>
      <c r="H23" s="100"/>
      <c r="I23" s="106"/>
      <c r="J23" s="107"/>
      <c r="K23" s="107"/>
      <c r="L23" s="100"/>
      <c r="M23" s="100"/>
      <c r="N23" s="100"/>
      <c r="O23" s="100">
        <v>45000</v>
      </c>
      <c r="P23" s="24" t="s">
        <v>66</v>
      </c>
      <c r="Q23" s="3"/>
      <c r="R23" s="3"/>
      <c r="S23" s="3"/>
      <c r="T23" s="3"/>
    </row>
    <row r="24" spans="1:20" s="72" customFormat="1" ht="108.75" customHeight="1" x14ac:dyDescent="0.25">
      <c r="A24" s="73">
        <f t="shared" si="0"/>
        <v>17</v>
      </c>
      <c r="B24" s="122" t="s">
        <v>93</v>
      </c>
      <c r="C24" s="21" t="s">
        <v>241</v>
      </c>
      <c r="D24" s="73" t="s">
        <v>127</v>
      </c>
      <c r="E24" s="101">
        <v>49000</v>
      </c>
      <c r="F24" s="101"/>
      <c r="G24" s="101"/>
      <c r="H24" s="101"/>
      <c r="I24" s="101"/>
      <c r="J24" s="101"/>
      <c r="K24" s="101"/>
      <c r="L24" s="101">
        <v>29000</v>
      </c>
      <c r="M24" s="101">
        <v>20000</v>
      </c>
      <c r="N24" s="101"/>
      <c r="O24" s="108"/>
      <c r="P24" s="21" t="s">
        <v>91</v>
      </c>
      <c r="Q24" s="71"/>
      <c r="R24" s="71"/>
      <c r="S24" s="71"/>
      <c r="T24" s="71"/>
    </row>
    <row r="25" spans="1:20" s="72" customFormat="1" ht="78.75" customHeight="1" x14ac:dyDescent="0.25">
      <c r="A25" s="73">
        <f t="shared" si="0"/>
        <v>18</v>
      </c>
      <c r="B25" s="123"/>
      <c r="C25" s="21" t="s">
        <v>128</v>
      </c>
      <c r="D25" s="73" t="s">
        <v>125</v>
      </c>
      <c r="E25" s="101">
        <v>6200</v>
      </c>
      <c r="F25" s="101"/>
      <c r="G25" s="101"/>
      <c r="H25" s="101"/>
      <c r="I25" s="101"/>
      <c r="J25" s="101"/>
      <c r="K25" s="101"/>
      <c r="L25" s="101">
        <v>6200</v>
      </c>
      <c r="M25" s="73"/>
      <c r="N25" s="73"/>
      <c r="O25" s="84"/>
      <c r="P25" s="21" t="s">
        <v>92</v>
      </c>
      <c r="Q25" s="71"/>
      <c r="R25" s="71"/>
      <c r="S25" s="71"/>
      <c r="T25" s="71"/>
    </row>
    <row r="26" spans="1:20" s="72" customFormat="1" ht="78.75" customHeight="1" x14ac:dyDescent="0.25">
      <c r="A26" s="73">
        <f t="shared" si="0"/>
        <v>19</v>
      </c>
      <c r="B26" s="123"/>
      <c r="C26" s="21" t="s">
        <v>250</v>
      </c>
      <c r="D26" s="85" t="s">
        <v>149</v>
      </c>
      <c r="E26" s="105">
        <v>6000</v>
      </c>
      <c r="F26" s="105"/>
      <c r="G26" s="105"/>
      <c r="H26" s="105"/>
      <c r="I26" s="105"/>
      <c r="J26" s="105"/>
      <c r="K26" s="105"/>
      <c r="L26" s="105">
        <v>6000</v>
      </c>
      <c r="M26" s="85"/>
      <c r="N26" s="85"/>
      <c r="O26" s="85"/>
      <c r="P26" s="99" t="s">
        <v>158</v>
      </c>
      <c r="Q26" s="71"/>
      <c r="R26" s="71"/>
      <c r="S26" s="71"/>
      <c r="T26" s="71"/>
    </row>
    <row r="27" spans="1:20" s="72" customFormat="1" ht="99" customHeight="1" x14ac:dyDescent="0.25">
      <c r="A27" s="73">
        <v>20</v>
      </c>
      <c r="B27" s="124"/>
      <c r="C27" s="20" t="s">
        <v>243</v>
      </c>
      <c r="D27" s="85" t="s">
        <v>242</v>
      </c>
      <c r="E27" s="105">
        <v>14000</v>
      </c>
      <c r="F27" s="105"/>
      <c r="G27" s="105"/>
      <c r="H27" s="105"/>
      <c r="I27" s="105"/>
      <c r="J27" s="105"/>
      <c r="K27" s="105"/>
      <c r="L27" s="105">
        <v>14000</v>
      </c>
      <c r="M27" s="85"/>
      <c r="N27" s="85"/>
      <c r="O27" s="85"/>
      <c r="P27" s="21" t="s">
        <v>244</v>
      </c>
      <c r="Q27" s="71"/>
      <c r="R27" s="71"/>
      <c r="S27" s="71"/>
      <c r="T27" s="71"/>
    </row>
    <row r="28" spans="1:20" ht="117" customHeight="1" x14ac:dyDescent="0.25">
      <c r="A28" s="78">
        <f>A27+1</f>
        <v>21</v>
      </c>
      <c r="B28" s="115" t="s">
        <v>60</v>
      </c>
      <c r="C28" s="19" t="s">
        <v>19</v>
      </c>
      <c r="D28" s="77">
        <v>19685.003000000001</v>
      </c>
      <c r="E28" s="77">
        <v>19685.003000000001</v>
      </c>
      <c r="F28" s="78"/>
      <c r="G28" s="78"/>
      <c r="H28" s="78"/>
      <c r="I28" s="78"/>
      <c r="J28" s="78"/>
      <c r="K28" s="78"/>
      <c r="L28" s="78"/>
      <c r="M28" s="77">
        <v>1968.5</v>
      </c>
      <c r="N28" s="78">
        <v>17716.503000000001</v>
      </c>
      <c r="O28" s="78"/>
      <c r="P28" s="30" t="s">
        <v>70</v>
      </c>
      <c r="Q28" s="3"/>
      <c r="R28" s="3"/>
      <c r="S28" s="3"/>
      <c r="T28" s="3"/>
    </row>
    <row r="29" spans="1:20" ht="139.5" customHeight="1" x14ac:dyDescent="0.25">
      <c r="A29" s="78">
        <f t="shared" si="0"/>
        <v>22</v>
      </c>
      <c r="B29" s="116"/>
      <c r="C29" s="19" t="s">
        <v>20</v>
      </c>
      <c r="D29" s="77">
        <v>24843.021000000001</v>
      </c>
      <c r="E29" s="77">
        <v>24843.021000000001</v>
      </c>
      <c r="F29" s="78"/>
      <c r="G29" s="78"/>
      <c r="H29" s="78"/>
      <c r="I29" s="78"/>
      <c r="J29" s="78"/>
      <c r="K29" s="78"/>
      <c r="L29" s="78"/>
      <c r="M29" s="77">
        <v>2484.3020000000001</v>
      </c>
      <c r="N29" s="78">
        <v>22358.719000000001</v>
      </c>
      <c r="O29" s="78"/>
      <c r="P29" s="30" t="s">
        <v>71</v>
      </c>
      <c r="Q29" s="3"/>
      <c r="R29" s="3"/>
      <c r="S29" s="3"/>
      <c r="T29" s="3"/>
    </row>
    <row r="30" spans="1:20" ht="120" customHeight="1" x14ac:dyDescent="0.25">
      <c r="A30" s="78">
        <f t="shared" si="0"/>
        <v>23</v>
      </c>
      <c r="B30" s="116"/>
      <c r="C30" s="19" t="s">
        <v>21</v>
      </c>
      <c r="D30" s="77">
        <v>32264.824000000001</v>
      </c>
      <c r="E30" s="77">
        <v>32264.824000000001</v>
      </c>
      <c r="F30" s="78"/>
      <c r="G30" s="78"/>
      <c r="H30" s="78"/>
      <c r="I30" s="78"/>
      <c r="J30" s="78"/>
      <c r="K30" s="78"/>
      <c r="L30" s="78"/>
      <c r="M30" s="77">
        <v>3226.482</v>
      </c>
      <c r="N30" s="78">
        <v>29038.342000000001</v>
      </c>
      <c r="O30" s="78"/>
      <c r="P30" s="30" t="s">
        <v>72</v>
      </c>
      <c r="Q30" s="3"/>
      <c r="R30" s="3"/>
      <c r="S30" s="3"/>
      <c r="T30" s="3"/>
    </row>
    <row r="31" spans="1:20" ht="143.25" customHeight="1" x14ac:dyDescent="0.25">
      <c r="A31" s="78">
        <f t="shared" si="0"/>
        <v>24</v>
      </c>
      <c r="B31" s="116"/>
      <c r="C31" s="19" t="s">
        <v>130</v>
      </c>
      <c r="D31" s="77">
        <v>10938.931</v>
      </c>
      <c r="E31" s="77">
        <v>10938.931</v>
      </c>
      <c r="F31" s="78"/>
      <c r="G31" s="78"/>
      <c r="H31" s="78"/>
      <c r="I31" s="78"/>
      <c r="J31" s="78"/>
      <c r="K31" s="78"/>
      <c r="L31" s="78"/>
      <c r="M31" s="77">
        <v>1093.893</v>
      </c>
      <c r="N31" s="78">
        <v>9845.0380000000005</v>
      </c>
      <c r="O31" s="78"/>
      <c r="P31" s="30" t="s">
        <v>73</v>
      </c>
      <c r="Q31" s="3"/>
      <c r="R31" s="3"/>
      <c r="S31" s="3"/>
      <c r="T31" s="3"/>
    </row>
    <row r="32" spans="1:20" ht="140.25" customHeight="1" x14ac:dyDescent="0.25">
      <c r="A32" s="78">
        <f t="shared" si="0"/>
        <v>25</v>
      </c>
      <c r="B32" s="116"/>
      <c r="C32" s="19" t="s">
        <v>22</v>
      </c>
      <c r="D32" s="77">
        <v>18507.821</v>
      </c>
      <c r="E32" s="77">
        <v>18507.821</v>
      </c>
      <c r="F32" s="78"/>
      <c r="G32" s="78"/>
      <c r="H32" s="78"/>
      <c r="I32" s="78"/>
      <c r="J32" s="78"/>
      <c r="K32" s="78"/>
      <c r="L32" s="78"/>
      <c r="M32" s="77">
        <v>1850.7819999999999</v>
      </c>
      <c r="N32" s="78">
        <v>16657.039000000001</v>
      </c>
      <c r="O32" s="78"/>
      <c r="P32" s="30" t="s">
        <v>74</v>
      </c>
      <c r="Q32" s="3"/>
      <c r="R32" s="3"/>
      <c r="S32" s="3"/>
      <c r="T32" s="3"/>
    </row>
    <row r="33" spans="1:20" ht="119.25" customHeight="1" x14ac:dyDescent="0.25">
      <c r="A33" s="78">
        <f t="shared" si="0"/>
        <v>26</v>
      </c>
      <c r="B33" s="116" t="s">
        <v>60</v>
      </c>
      <c r="C33" s="19" t="s">
        <v>23</v>
      </c>
      <c r="D33" s="77">
        <v>1318.9059999999999</v>
      </c>
      <c r="E33" s="77">
        <v>1318.9059999999999</v>
      </c>
      <c r="F33" s="78"/>
      <c r="G33" s="78"/>
      <c r="H33" s="78"/>
      <c r="I33" s="78"/>
      <c r="J33" s="78"/>
      <c r="K33" s="78"/>
      <c r="L33" s="78"/>
      <c r="M33" s="77">
        <v>131.887</v>
      </c>
      <c r="N33" s="78">
        <v>1187.019</v>
      </c>
      <c r="O33" s="78"/>
      <c r="P33" s="30" t="s">
        <v>75</v>
      </c>
      <c r="Q33" s="3"/>
      <c r="R33" s="3"/>
      <c r="S33" s="3"/>
      <c r="T33" s="3"/>
    </row>
    <row r="34" spans="1:20" ht="138.75" customHeight="1" x14ac:dyDescent="0.25">
      <c r="A34" s="78">
        <f t="shared" si="0"/>
        <v>27</v>
      </c>
      <c r="B34" s="116"/>
      <c r="C34" s="19" t="s">
        <v>24</v>
      </c>
      <c r="D34" s="77">
        <v>1328.597</v>
      </c>
      <c r="E34" s="77">
        <v>1328.597</v>
      </c>
      <c r="F34" s="78"/>
      <c r="G34" s="78"/>
      <c r="H34" s="78"/>
      <c r="I34" s="78"/>
      <c r="J34" s="78"/>
      <c r="K34" s="78"/>
      <c r="L34" s="78"/>
      <c r="M34" s="77">
        <v>132.857</v>
      </c>
      <c r="N34" s="78">
        <v>1195.74</v>
      </c>
      <c r="O34" s="78"/>
      <c r="P34" s="30" t="s">
        <v>76</v>
      </c>
      <c r="Q34" s="3"/>
      <c r="R34" s="3"/>
      <c r="S34" s="3"/>
      <c r="T34" s="3"/>
    </row>
    <row r="35" spans="1:20" ht="117.75" customHeight="1" x14ac:dyDescent="0.25">
      <c r="A35" s="78">
        <f t="shared" si="0"/>
        <v>28</v>
      </c>
      <c r="B35" s="116"/>
      <c r="C35" s="19" t="s">
        <v>25</v>
      </c>
      <c r="D35" s="77">
        <v>3608.2460000000001</v>
      </c>
      <c r="E35" s="77">
        <v>3608.2460000000001</v>
      </c>
      <c r="F35" s="78"/>
      <c r="G35" s="78"/>
      <c r="H35" s="78"/>
      <c r="I35" s="78"/>
      <c r="J35" s="78"/>
      <c r="K35" s="78"/>
      <c r="L35" s="78"/>
      <c r="M35" s="77">
        <v>360.82499999999999</v>
      </c>
      <c r="N35" s="78">
        <v>3247.4209999999998</v>
      </c>
      <c r="O35" s="78"/>
      <c r="P35" s="30" t="s">
        <v>77</v>
      </c>
      <c r="Q35" s="3"/>
      <c r="R35" s="3"/>
      <c r="S35" s="3"/>
      <c r="T35" s="3"/>
    </row>
    <row r="36" spans="1:20" ht="147" customHeight="1" x14ac:dyDescent="0.25">
      <c r="A36" s="78">
        <f t="shared" si="0"/>
        <v>29</v>
      </c>
      <c r="B36" s="116"/>
      <c r="C36" s="19" t="s">
        <v>245</v>
      </c>
      <c r="D36" s="77">
        <v>5490.509</v>
      </c>
      <c r="E36" s="77">
        <v>5490.509</v>
      </c>
      <c r="F36" s="78"/>
      <c r="G36" s="78"/>
      <c r="H36" s="78"/>
      <c r="I36" s="78"/>
      <c r="J36" s="78"/>
      <c r="K36" s="78"/>
      <c r="L36" s="78"/>
      <c r="M36" s="77">
        <v>549.05100000000004</v>
      </c>
      <c r="N36" s="78">
        <v>4941.4579999999996</v>
      </c>
      <c r="O36" s="78"/>
      <c r="P36" s="30" t="s">
        <v>78</v>
      </c>
      <c r="Q36" s="3"/>
      <c r="R36" s="3"/>
      <c r="S36" s="3"/>
      <c r="T36" s="3"/>
    </row>
    <row r="37" spans="1:20" ht="280.5" customHeight="1" x14ac:dyDescent="0.25">
      <c r="A37" s="78">
        <f t="shared" si="0"/>
        <v>30</v>
      </c>
      <c r="B37" s="117"/>
      <c r="C37" s="19" t="s">
        <v>26</v>
      </c>
      <c r="D37" s="77">
        <v>4907.8490000000002</v>
      </c>
      <c r="E37" s="77">
        <v>4907.8490000000002</v>
      </c>
      <c r="F37" s="78"/>
      <c r="G37" s="78"/>
      <c r="H37" s="78"/>
      <c r="I37" s="78"/>
      <c r="J37" s="78"/>
      <c r="K37" s="78"/>
      <c r="L37" s="78"/>
      <c r="M37" s="77">
        <v>490.78500000000003</v>
      </c>
      <c r="N37" s="78">
        <v>4417.0640000000003</v>
      </c>
      <c r="O37" s="78"/>
      <c r="P37" s="30" t="s">
        <v>79</v>
      </c>
      <c r="Q37" s="3"/>
      <c r="R37" s="3"/>
      <c r="S37" s="3"/>
      <c r="T37" s="3"/>
    </row>
    <row r="38" spans="1:20" ht="272.25" customHeight="1" x14ac:dyDescent="0.25">
      <c r="A38" s="78">
        <f t="shared" si="0"/>
        <v>31</v>
      </c>
      <c r="B38" s="115" t="s">
        <v>60</v>
      </c>
      <c r="C38" s="19" t="s">
        <v>27</v>
      </c>
      <c r="D38" s="77">
        <v>2926.0219999999999</v>
      </c>
      <c r="E38" s="77">
        <v>2926.0219999999999</v>
      </c>
      <c r="F38" s="78"/>
      <c r="G38" s="78"/>
      <c r="H38" s="78"/>
      <c r="I38" s="78"/>
      <c r="J38" s="78"/>
      <c r="K38" s="78"/>
      <c r="L38" s="78"/>
      <c r="M38" s="77">
        <v>292.60199999999998</v>
      </c>
      <c r="N38" s="78">
        <v>2633.42</v>
      </c>
      <c r="O38" s="78"/>
      <c r="P38" s="30" t="s">
        <v>80</v>
      </c>
      <c r="Q38" s="3"/>
      <c r="R38" s="3"/>
      <c r="S38" s="3"/>
      <c r="T38" s="3"/>
    </row>
    <row r="39" spans="1:20" ht="259.5" customHeight="1" x14ac:dyDescent="0.25">
      <c r="A39" s="78">
        <f t="shared" si="0"/>
        <v>32</v>
      </c>
      <c r="B39" s="116"/>
      <c r="C39" s="19" t="s">
        <v>28</v>
      </c>
      <c r="D39" s="86">
        <v>2100.9609999999998</v>
      </c>
      <c r="E39" s="86">
        <v>2100.9609999999998</v>
      </c>
      <c r="F39" s="78"/>
      <c r="G39" s="78"/>
      <c r="H39" s="78"/>
      <c r="I39" s="78"/>
      <c r="J39" s="78"/>
      <c r="K39" s="78"/>
      <c r="L39" s="78"/>
      <c r="M39" s="77">
        <v>210.096</v>
      </c>
      <c r="N39" s="78">
        <v>1890.865</v>
      </c>
      <c r="O39" s="78"/>
      <c r="P39" s="30" t="s">
        <v>81</v>
      </c>
      <c r="Q39" s="3"/>
      <c r="R39" s="3"/>
      <c r="S39" s="3"/>
      <c r="T39" s="3"/>
    </row>
    <row r="40" spans="1:20" ht="274.5" customHeight="1" x14ac:dyDescent="0.25">
      <c r="A40" s="78">
        <f t="shared" si="0"/>
        <v>33</v>
      </c>
      <c r="B40" s="116"/>
      <c r="C40" s="19" t="s">
        <v>29</v>
      </c>
      <c r="D40" s="77">
        <v>2776.9189999999999</v>
      </c>
      <c r="E40" s="77">
        <v>2776.9189999999999</v>
      </c>
      <c r="F40" s="78"/>
      <c r="G40" s="78"/>
      <c r="H40" s="78"/>
      <c r="I40" s="78"/>
      <c r="J40" s="78"/>
      <c r="K40" s="78"/>
      <c r="L40" s="78"/>
      <c r="M40" s="77">
        <v>277.69200000000001</v>
      </c>
      <c r="N40" s="78">
        <v>2499.2269999999999</v>
      </c>
      <c r="O40" s="78"/>
      <c r="P40" s="30" t="s">
        <v>82</v>
      </c>
      <c r="Q40" s="3"/>
      <c r="R40" s="3"/>
      <c r="S40" s="3"/>
      <c r="T40" s="3"/>
    </row>
    <row r="41" spans="1:20" ht="270.75" customHeight="1" x14ac:dyDescent="0.25">
      <c r="A41" s="78">
        <f t="shared" si="0"/>
        <v>34</v>
      </c>
      <c r="B41" s="116" t="s">
        <v>60</v>
      </c>
      <c r="C41" s="19" t="s">
        <v>246</v>
      </c>
      <c r="D41" s="77">
        <v>3414.9720000000002</v>
      </c>
      <c r="E41" s="77">
        <v>3414.9720000000002</v>
      </c>
      <c r="F41" s="78"/>
      <c r="G41" s="78"/>
      <c r="H41" s="78"/>
      <c r="I41" s="78"/>
      <c r="J41" s="78"/>
      <c r="K41" s="78"/>
      <c r="L41" s="78"/>
      <c r="M41" s="77">
        <v>341.49900000000002</v>
      </c>
      <c r="N41" s="78">
        <v>3073.473</v>
      </c>
      <c r="O41" s="78"/>
      <c r="P41" s="20" t="s">
        <v>161</v>
      </c>
      <c r="Q41" s="3"/>
      <c r="R41" s="3"/>
      <c r="S41" s="3"/>
      <c r="T41" s="3"/>
    </row>
    <row r="42" spans="1:20" ht="134.25" customHeight="1" x14ac:dyDescent="0.25">
      <c r="A42" s="78">
        <f t="shared" si="0"/>
        <v>35</v>
      </c>
      <c r="B42" s="116"/>
      <c r="C42" s="17" t="s">
        <v>30</v>
      </c>
      <c r="D42" s="78">
        <v>3546.982</v>
      </c>
      <c r="E42" s="78">
        <v>3546.982</v>
      </c>
      <c r="F42" s="78"/>
      <c r="G42" s="78"/>
      <c r="H42" s="78"/>
      <c r="I42" s="78"/>
      <c r="J42" s="78"/>
      <c r="K42" s="78"/>
      <c r="L42" s="78"/>
      <c r="M42" s="78">
        <v>354.69799999999998</v>
      </c>
      <c r="N42" s="78">
        <v>3192.2840000000001</v>
      </c>
      <c r="O42" s="78"/>
      <c r="P42" s="20" t="s">
        <v>162</v>
      </c>
      <c r="Q42" s="3"/>
      <c r="R42" s="3"/>
      <c r="S42" s="3"/>
      <c r="T42" s="3"/>
    </row>
    <row r="43" spans="1:20" ht="138.75" customHeight="1" x14ac:dyDescent="0.25">
      <c r="A43" s="78">
        <f t="shared" si="0"/>
        <v>36</v>
      </c>
      <c r="B43" s="116"/>
      <c r="C43" s="17" t="s">
        <v>31</v>
      </c>
      <c r="D43" s="78">
        <v>3556.598</v>
      </c>
      <c r="E43" s="78">
        <v>3556.598</v>
      </c>
      <c r="F43" s="78"/>
      <c r="G43" s="78"/>
      <c r="H43" s="78"/>
      <c r="I43" s="78"/>
      <c r="J43" s="78"/>
      <c r="K43" s="78"/>
      <c r="L43" s="78"/>
      <c r="M43" s="78">
        <v>355.59800000000001</v>
      </c>
      <c r="N43" s="100">
        <v>3201</v>
      </c>
      <c r="O43" s="78"/>
      <c r="P43" s="20" t="s">
        <v>163</v>
      </c>
      <c r="Q43" s="3"/>
      <c r="R43" s="3"/>
      <c r="S43" s="3"/>
      <c r="T43" s="3"/>
    </row>
    <row r="44" spans="1:20" ht="136.5" customHeight="1" x14ac:dyDescent="0.25">
      <c r="A44" s="78">
        <f t="shared" si="0"/>
        <v>37</v>
      </c>
      <c r="B44" s="116"/>
      <c r="C44" s="17" t="s">
        <v>32</v>
      </c>
      <c r="D44" s="78">
        <v>3812.366</v>
      </c>
      <c r="E44" s="78">
        <v>3812.366</v>
      </c>
      <c r="F44" s="78"/>
      <c r="G44" s="78"/>
      <c r="H44" s="78"/>
      <c r="I44" s="78"/>
      <c r="J44" s="78"/>
      <c r="K44" s="78"/>
      <c r="L44" s="78"/>
      <c r="M44" s="78">
        <v>381.23700000000002</v>
      </c>
      <c r="N44" s="78">
        <v>3431.1289999999999</v>
      </c>
      <c r="O44" s="78"/>
      <c r="P44" s="20" t="s">
        <v>163</v>
      </c>
      <c r="Q44" s="3"/>
      <c r="R44" s="3"/>
      <c r="S44" s="3"/>
      <c r="T44" s="3"/>
    </row>
    <row r="45" spans="1:20" ht="143.25" customHeight="1" x14ac:dyDescent="0.25">
      <c r="A45" s="78">
        <f t="shared" si="0"/>
        <v>38</v>
      </c>
      <c r="B45" s="117"/>
      <c r="C45" s="17" t="s">
        <v>33</v>
      </c>
      <c r="D45" s="78">
        <v>3831.0720000000001</v>
      </c>
      <c r="E45" s="78">
        <v>3831.0720000000001</v>
      </c>
      <c r="F45" s="78"/>
      <c r="G45" s="78"/>
      <c r="H45" s="78"/>
      <c r="I45" s="78"/>
      <c r="J45" s="78"/>
      <c r="K45" s="78"/>
      <c r="L45" s="78"/>
      <c r="M45" s="78">
        <v>383.072</v>
      </c>
      <c r="N45" s="78">
        <v>3448</v>
      </c>
      <c r="O45" s="78"/>
      <c r="P45" s="20" t="s">
        <v>164</v>
      </c>
      <c r="Q45" s="3"/>
      <c r="R45" s="3"/>
      <c r="S45" s="3"/>
      <c r="T45" s="3"/>
    </row>
    <row r="46" spans="1:20" ht="141" customHeight="1" x14ac:dyDescent="0.25">
      <c r="A46" s="78">
        <f t="shared" si="0"/>
        <v>39</v>
      </c>
      <c r="B46" s="116" t="s">
        <v>60</v>
      </c>
      <c r="C46" s="17" t="s">
        <v>34</v>
      </c>
      <c r="D46" s="78">
        <v>4230.8379999999997</v>
      </c>
      <c r="E46" s="78">
        <v>4230.8379999999997</v>
      </c>
      <c r="F46" s="78"/>
      <c r="G46" s="78"/>
      <c r="H46" s="78"/>
      <c r="I46" s="78"/>
      <c r="J46" s="78"/>
      <c r="K46" s="78"/>
      <c r="L46" s="78"/>
      <c r="M46" s="78">
        <v>423.084</v>
      </c>
      <c r="N46" s="78">
        <v>3807.7539999999999</v>
      </c>
      <c r="O46" s="78"/>
      <c r="P46" s="20" t="s">
        <v>165</v>
      </c>
      <c r="Q46" s="3"/>
      <c r="R46" s="3"/>
      <c r="S46" s="3"/>
      <c r="T46" s="3"/>
    </row>
    <row r="47" spans="1:20" ht="137.25" customHeight="1" x14ac:dyDescent="0.25">
      <c r="A47" s="78">
        <f t="shared" si="0"/>
        <v>40</v>
      </c>
      <c r="B47" s="116"/>
      <c r="C47" s="17" t="s">
        <v>35</v>
      </c>
      <c r="D47" s="78">
        <v>4038.049</v>
      </c>
      <c r="E47" s="78">
        <v>4038.049</v>
      </c>
      <c r="F47" s="78"/>
      <c r="G47" s="78"/>
      <c r="H47" s="78"/>
      <c r="I47" s="78"/>
      <c r="J47" s="78"/>
      <c r="K47" s="78"/>
      <c r="L47" s="78"/>
      <c r="M47" s="78">
        <v>403.80500000000001</v>
      </c>
      <c r="N47" s="78">
        <v>3634.2440000000001</v>
      </c>
      <c r="O47" s="78"/>
      <c r="P47" s="20" t="s">
        <v>162</v>
      </c>
      <c r="Q47" s="3"/>
      <c r="R47" s="3"/>
      <c r="S47" s="3"/>
      <c r="T47" s="3"/>
    </row>
    <row r="48" spans="1:20" ht="144" customHeight="1" x14ac:dyDescent="0.25">
      <c r="A48" s="78">
        <f t="shared" si="0"/>
        <v>41</v>
      </c>
      <c r="B48" s="116"/>
      <c r="C48" s="17" t="s">
        <v>36</v>
      </c>
      <c r="D48" s="78">
        <v>3522.4879999999998</v>
      </c>
      <c r="E48" s="78">
        <v>3522.4879999999998</v>
      </c>
      <c r="F48" s="78"/>
      <c r="G48" s="78"/>
      <c r="H48" s="78"/>
      <c r="I48" s="78"/>
      <c r="J48" s="78"/>
      <c r="K48" s="78"/>
      <c r="L48" s="78"/>
      <c r="M48" s="78">
        <v>352.24900000000002</v>
      </c>
      <c r="N48" s="78">
        <v>3170.239</v>
      </c>
      <c r="O48" s="78"/>
      <c r="P48" s="20" t="s">
        <v>166</v>
      </c>
      <c r="Q48" s="3"/>
      <c r="R48" s="3"/>
      <c r="S48" s="3"/>
      <c r="T48" s="3"/>
    </row>
    <row r="49" spans="1:20" ht="142.5" customHeight="1" x14ac:dyDescent="0.25">
      <c r="A49" s="78">
        <f t="shared" si="0"/>
        <v>42</v>
      </c>
      <c r="B49" s="116"/>
      <c r="C49" s="63" t="s">
        <v>251</v>
      </c>
      <c r="D49" s="87">
        <v>3465.9409999999998</v>
      </c>
      <c r="E49" s="87">
        <v>3465.9409999999998</v>
      </c>
      <c r="F49" s="78"/>
      <c r="G49" s="78"/>
      <c r="H49" s="78"/>
      <c r="I49" s="78"/>
      <c r="J49" s="78"/>
      <c r="K49" s="78"/>
      <c r="L49" s="78"/>
      <c r="M49" s="78">
        <v>346.59399999999999</v>
      </c>
      <c r="N49" s="78">
        <v>3119.3470000000002</v>
      </c>
      <c r="O49" s="78"/>
      <c r="P49" s="20" t="s">
        <v>167</v>
      </c>
      <c r="Q49" s="3"/>
      <c r="R49" s="3"/>
      <c r="S49" s="3"/>
      <c r="T49" s="3"/>
    </row>
    <row r="50" spans="1:20" ht="123.75" customHeight="1" x14ac:dyDescent="0.25">
      <c r="A50" s="78" t="s">
        <v>257</v>
      </c>
      <c r="B50" s="49" t="s">
        <v>59</v>
      </c>
      <c r="C50" s="17" t="s">
        <v>37</v>
      </c>
      <c r="D50" s="78">
        <v>1010.962</v>
      </c>
      <c r="E50" s="78">
        <v>1010.962</v>
      </c>
      <c r="F50" s="78"/>
      <c r="G50" s="78"/>
      <c r="H50" s="78"/>
      <c r="I50" s="78"/>
      <c r="J50" s="78"/>
      <c r="K50" s="78"/>
      <c r="L50" s="78"/>
      <c r="M50" s="78">
        <v>101.096</v>
      </c>
      <c r="N50" s="78">
        <v>909.86599999999999</v>
      </c>
      <c r="O50" s="78"/>
      <c r="P50" s="74" t="s">
        <v>253</v>
      </c>
      <c r="Q50" s="3"/>
      <c r="R50" s="3"/>
      <c r="S50" s="3"/>
      <c r="T50" s="3"/>
    </row>
    <row r="51" spans="1:20" ht="124.5" customHeight="1" x14ac:dyDescent="0.25">
      <c r="A51" s="78" t="s">
        <v>258</v>
      </c>
      <c r="B51" s="49" t="s">
        <v>67</v>
      </c>
      <c r="C51" s="17" t="s">
        <v>38</v>
      </c>
      <c r="D51" s="78">
        <v>1499.6769999999999</v>
      </c>
      <c r="E51" s="78">
        <v>1499.6769999999999</v>
      </c>
      <c r="F51" s="78"/>
      <c r="G51" s="78"/>
      <c r="H51" s="78"/>
      <c r="I51" s="78"/>
      <c r="J51" s="78"/>
      <c r="K51" s="78"/>
      <c r="L51" s="78"/>
      <c r="M51" s="78">
        <v>149.96799999999999</v>
      </c>
      <c r="N51" s="78">
        <v>1349.7090000000001</v>
      </c>
      <c r="O51" s="78"/>
      <c r="P51" s="30" t="s">
        <v>77</v>
      </c>
      <c r="Q51" s="3"/>
      <c r="R51" s="3"/>
      <c r="S51" s="3"/>
      <c r="T51" s="3"/>
    </row>
    <row r="52" spans="1:20" ht="160.5" customHeight="1" x14ac:dyDescent="0.25">
      <c r="A52" s="78" t="s">
        <v>259</v>
      </c>
      <c r="B52" s="49" t="s">
        <v>68</v>
      </c>
      <c r="C52" s="17" t="s">
        <v>39</v>
      </c>
      <c r="D52" s="78">
        <v>16643.664000000001</v>
      </c>
      <c r="E52" s="78">
        <v>16643.664000000001</v>
      </c>
      <c r="F52" s="78"/>
      <c r="G52" s="78"/>
      <c r="H52" s="78"/>
      <c r="I52" s="78"/>
      <c r="J52" s="78"/>
      <c r="K52" s="78"/>
      <c r="L52" s="78"/>
      <c r="M52" s="78">
        <v>1664.366</v>
      </c>
      <c r="N52" s="78">
        <v>14979.298000000001</v>
      </c>
      <c r="O52" s="78"/>
      <c r="P52" s="30" t="s">
        <v>84</v>
      </c>
      <c r="Q52" s="3"/>
      <c r="R52" s="3"/>
      <c r="S52" s="3"/>
      <c r="T52" s="3"/>
    </row>
    <row r="53" spans="1:20" ht="82.5" customHeight="1" x14ac:dyDescent="0.25">
      <c r="A53" s="78" t="s">
        <v>260</v>
      </c>
      <c r="B53" s="115" t="s">
        <v>160</v>
      </c>
      <c r="C53" s="17" t="s">
        <v>40</v>
      </c>
      <c r="D53" s="78">
        <v>983.96799999999996</v>
      </c>
      <c r="E53" s="78">
        <v>983.96799999999996</v>
      </c>
      <c r="F53" s="78"/>
      <c r="G53" s="78"/>
      <c r="H53" s="78"/>
      <c r="I53" s="78"/>
      <c r="J53" s="78"/>
      <c r="K53" s="78"/>
      <c r="L53" s="78"/>
      <c r="M53" s="78">
        <v>98.397000000000006</v>
      </c>
      <c r="N53" s="78">
        <v>885.57100000000003</v>
      </c>
      <c r="O53" s="78"/>
      <c r="P53" s="30" t="s">
        <v>85</v>
      </c>
      <c r="Q53" s="3"/>
      <c r="R53" s="3"/>
      <c r="S53" s="3"/>
      <c r="T53" s="3"/>
    </row>
    <row r="54" spans="1:20" ht="78" customHeight="1" x14ac:dyDescent="0.25">
      <c r="A54" s="78" t="s">
        <v>261</v>
      </c>
      <c r="B54" s="116"/>
      <c r="C54" s="49" t="s">
        <v>168</v>
      </c>
      <c r="D54" s="78">
        <v>3041.06</v>
      </c>
      <c r="E54" s="78">
        <v>3041.06</v>
      </c>
      <c r="F54" s="78"/>
      <c r="G54" s="78"/>
      <c r="H54" s="78"/>
      <c r="I54" s="78"/>
      <c r="J54" s="78"/>
      <c r="K54" s="78"/>
      <c r="L54" s="78"/>
      <c r="M54" s="78">
        <v>304.06</v>
      </c>
      <c r="N54" s="78">
        <v>2737</v>
      </c>
      <c r="O54" s="78"/>
      <c r="P54" s="30" t="s">
        <v>86</v>
      </c>
      <c r="Q54" s="3"/>
      <c r="R54" s="3"/>
      <c r="S54" s="3"/>
      <c r="T54" s="3"/>
    </row>
    <row r="55" spans="1:20" ht="81.75" customHeight="1" x14ac:dyDescent="0.25">
      <c r="A55" s="78" t="s">
        <v>262</v>
      </c>
      <c r="B55" s="116"/>
      <c r="C55" s="49" t="s">
        <v>169</v>
      </c>
      <c r="D55" s="78">
        <v>8193.2389999999996</v>
      </c>
      <c r="E55" s="78">
        <v>8193.2389999999996</v>
      </c>
      <c r="F55" s="78"/>
      <c r="G55" s="78"/>
      <c r="H55" s="78"/>
      <c r="I55" s="78"/>
      <c r="J55" s="78"/>
      <c r="K55" s="78"/>
      <c r="L55" s="78"/>
      <c r="M55" s="78">
        <v>819.23900000000003</v>
      </c>
      <c r="N55" s="78">
        <v>7374</v>
      </c>
      <c r="O55" s="78"/>
      <c r="P55" s="30" t="s">
        <v>87</v>
      </c>
      <c r="Q55" s="3"/>
      <c r="R55" s="3"/>
      <c r="S55" s="3"/>
      <c r="T55" s="3"/>
    </row>
    <row r="56" spans="1:20" ht="81.75" customHeight="1" x14ac:dyDescent="0.25">
      <c r="A56" s="78" t="s">
        <v>263</v>
      </c>
      <c r="B56" s="116"/>
      <c r="C56" s="17" t="s">
        <v>41</v>
      </c>
      <c r="D56" s="78">
        <v>873.21</v>
      </c>
      <c r="E56" s="78">
        <v>873.21</v>
      </c>
      <c r="F56" s="78"/>
      <c r="G56" s="78"/>
      <c r="H56" s="78"/>
      <c r="I56" s="78"/>
      <c r="J56" s="78"/>
      <c r="K56" s="78"/>
      <c r="L56" s="78"/>
      <c r="M56" s="78">
        <v>87.320999999999998</v>
      </c>
      <c r="N56" s="78">
        <v>785.88900000000001</v>
      </c>
      <c r="O56" s="78"/>
      <c r="P56" s="30" t="s">
        <v>88</v>
      </c>
      <c r="Q56" s="3"/>
      <c r="R56" s="3"/>
      <c r="S56" s="3"/>
      <c r="T56" s="3"/>
    </row>
    <row r="57" spans="1:20" ht="117.75" customHeight="1" x14ac:dyDescent="0.25">
      <c r="A57" s="78" t="s">
        <v>264</v>
      </c>
      <c r="B57" s="117"/>
      <c r="C57" s="17" t="s">
        <v>42</v>
      </c>
      <c r="D57" s="78">
        <v>1487.76</v>
      </c>
      <c r="E57" s="78">
        <v>1487.76</v>
      </c>
      <c r="F57" s="78"/>
      <c r="G57" s="78"/>
      <c r="H57" s="78"/>
      <c r="I57" s="78"/>
      <c r="J57" s="78"/>
      <c r="K57" s="78"/>
      <c r="L57" s="78"/>
      <c r="M57" s="78">
        <v>148.76</v>
      </c>
      <c r="N57" s="78">
        <v>1339</v>
      </c>
      <c r="O57" s="78"/>
      <c r="P57" s="49" t="s">
        <v>172</v>
      </c>
      <c r="Q57" s="3"/>
      <c r="R57" s="3"/>
      <c r="S57" s="3"/>
      <c r="T57" s="3"/>
    </row>
    <row r="58" spans="1:20" ht="139.5" customHeight="1" x14ac:dyDescent="0.25">
      <c r="A58" s="78" t="s">
        <v>265</v>
      </c>
      <c r="B58" s="115" t="s">
        <v>170</v>
      </c>
      <c r="C58" s="23" t="s">
        <v>139</v>
      </c>
      <c r="D58" s="78">
        <v>1170.269</v>
      </c>
      <c r="E58" s="78">
        <v>1170.269</v>
      </c>
      <c r="F58" s="78"/>
      <c r="G58" s="78"/>
      <c r="H58" s="78"/>
      <c r="I58" s="78"/>
      <c r="J58" s="78"/>
      <c r="K58" s="78"/>
      <c r="L58" s="78"/>
      <c r="M58" s="78">
        <v>117.027</v>
      </c>
      <c r="N58" s="78">
        <v>1053.242</v>
      </c>
      <c r="O58" s="78"/>
      <c r="P58" s="49" t="s">
        <v>171</v>
      </c>
      <c r="Q58" s="3"/>
      <c r="R58" s="3"/>
      <c r="S58" s="3"/>
      <c r="T58" s="3"/>
    </row>
    <row r="59" spans="1:20" ht="138" customHeight="1" x14ac:dyDescent="0.25">
      <c r="A59" s="78" t="s">
        <v>266</v>
      </c>
      <c r="B59" s="116"/>
      <c r="C59" s="23" t="s">
        <v>140</v>
      </c>
      <c r="D59" s="78">
        <v>987.904</v>
      </c>
      <c r="E59" s="78">
        <v>987.904</v>
      </c>
      <c r="F59" s="78"/>
      <c r="G59" s="78"/>
      <c r="H59" s="78"/>
      <c r="I59" s="78"/>
      <c r="J59" s="78"/>
      <c r="K59" s="78"/>
      <c r="L59" s="78"/>
      <c r="M59" s="78">
        <v>98.79</v>
      </c>
      <c r="N59" s="78">
        <v>889.11400000000003</v>
      </c>
      <c r="O59" s="78"/>
      <c r="P59" s="49" t="s">
        <v>173</v>
      </c>
      <c r="Q59" s="3"/>
      <c r="R59" s="3"/>
      <c r="S59" s="3"/>
      <c r="T59" s="3"/>
    </row>
    <row r="60" spans="1:20" ht="102" customHeight="1" x14ac:dyDescent="0.25">
      <c r="A60" s="78" t="s">
        <v>267</v>
      </c>
      <c r="B60" s="116"/>
      <c r="C60" s="17" t="s">
        <v>131</v>
      </c>
      <c r="D60" s="78">
        <v>1270.039</v>
      </c>
      <c r="E60" s="78">
        <v>1270.039</v>
      </c>
      <c r="F60" s="78"/>
      <c r="G60" s="78"/>
      <c r="H60" s="78"/>
      <c r="I60" s="78"/>
      <c r="J60" s="78"/>
      <c r="K60" s="78"/>
      <c r="L60" s="78"/>
      <c r="M60" s="78">
        <v>127.004</v>
      </c>
      <c r="N60" s="78">
        <v>1143.0350000000001</v>
      </c>
      <c r="O60" s="78"/>
      <c r="P60" s="30" t="s">
        <v>89</v>
      </c>
      <c r="Q60" s="3"/>
      <c r="R60" s="3"/>
      <c r="S60" s="3"/>
      <c r="T60" s="3"/>
    </row>
    <row r="61" spans="1:20" ht="120" customHeight="1" x14ac:dyDescent="0.25">
      <c r="A61" s="78" t="s">
        <v>268</v>
      </c>
      <c r="B61" s="116"/>
      <c r="C61" s="23" t="s">
        <v>138</v>
      </c>
      <c r="D61" s="78">
        <v>1459.4770000000001</v>
      </c>
      <c r="E61" s="78">
        <v>1459.4770000000001</v>
      </c>
      <c r="F61" s="78"/>
      <c r="G61" s="78"/>
      <c r="H61" s="78"/>
      <c r="I61" s="78"/>
      <c r="J61" s="78"/>
      <c r="K61" s="78"/>
      <c r="L61" s="78"/>
      <c r="M61" s="78">
        <v>145.94800000000001</v>
      </c>
      <c r="N61" s="78">
        <v>1313.529</v>
      </c>
      <c r="O61" s="78"/>
      <c r="P61" s="30" t="s">
        <v>90</v>
      </c>
      <c r="Q61" s="3"/>
      <c r="R61" s="3"/>
      <c r="S61" s="3"/>
      <c r="T61" s="3"/>
    </row>
    <row r="62" spans="1:20" ht="144.75" customHeight="1" x14ac:dyDescent="0.25">
      <c r="A62" s="78" t="s">
        <v>269</v>
      </c>
      <c r="B62" s="117"/>
      <c r="C62" s="17" t="s">
        <v>43</v>
      </c>
      <c r="D62" s="87">
        <v>34958.016000000003</v>
      </c>
      <c r="E62" s="87">
        <v>34958.016000000003</v>
      </c>
      <c r="F62" s="78"/>
      <c r="G62" s="78"/>
      <c r="H62" s="78"/>
      <c r="I62" s="78"/>
      <c r="J62" s="78"/>
      <c r="K62" s="78"/>
      <c r="L62" s="78"/>
      <c r="M62" s="78">
        <v>3495.8159999999998</v>
      </c>
      <c r="N62" s="78">
        <v>31462.2</v>
      </c>
      <c r="O62" s="78"/>
      <c r="P62" s="30" t="s">
        <v>121</v>
      </c>
      <c r="Q62" s="3"/>
      <c r="R62" s="3"/>
      <c r="S62" s="3"/>
      <c r="T62" s="3"/>
    </row>
    <row r="63" spans="1:20" ht="144.75" customHeight="1" x14ac:dyDescent="0.25">
      <c r="A63" s="78" t="s">
        <v>270</v>
      </c>
      <c r="B63" s="22" t="s">
        <v>68</v>
      </c>
      <c r="C63" s="22" t="s">
        <v>94</v>
      </c>
      <c r="D63" s="78">
        <v>13200</v>
      </c>
      <c r="E63" s="100">
        <v>13200</v>
      </c>
      <c r="F63" s="78"/>
      <c r="G63" s="78"/>
      <c r="H63" s="78"/>
      <c r="I63" s="78"/>
      <c r="J63" s="78"/>
      <c r="K63" s="78">
        <v>11900.15</v>
      </c>
      <c r="L63" s="78"/>
      <c r="M63" s="88">
        <v>1299.8499999999999</v>
      </c>
      <c r="N63" s="78"/>
      <c r="O63" s="78"/>
      <c r="P63" s="22" t="s">
        <v>95</v>
      </c>
    </row>
    <row r="64" spans="1:20" ht="321" customHeight="1" x14ac:dyDescent="0.25">
      <c r="A64" s="78" t="s">
        <v>271</v>
      </c>
      <c r="B64" s="57" t="s">
        <v>68</v>
      </c>
      <c r="C64" s="17" t="s">
        <v>96</v>
      </c>
      <c r="D64" s="89" t="s">
        <v>219</v>
      </c>
      <c r="E64" s="89">
        <v>1493.67</v>
      </c>
      <c r="F64" s="90"/>
      <c r="G64" s="75"/>
      <c r="H64" s="75"/>
      <c r="I64" s="78"/>
      <c r="J64" s="78"/>
      <c r="K64" s="91"/>
      <c r="L64" s="91"/>
      <c r="M64" s="78"/>
      <c r="N64" s="78"/>
      <c r="O64" s="78">
        <f t="shared" ref="O64:O73" si="2">E64</f>
        <v>1493.67</v>
      </c>
      <c r="P64" s="30" t="s">
        <v>145</v>
      </c>
    </row>
    <row r="65" spans="1:16" ht="274.5" customHeight="1" x14ac:dyDescent="0.25">
      <c r="A65" s="78" t="s">
        <v>272</v>
      </c>
      <c r="B65" s="57" t="s">
        <v>68</v>
      </c>
      <c r="C65" s="49" t="s">
        <v>178</v>
      </c>
      <c r="D65" s="77" t="s">
        <v>220</v>
      </c>
      <c r="E65" s="92">
        <v>2566.8820000000001</v>
      </c>
      <c r="F65" s="78"/>
      <c r="G65" s="78"/>
      <c r="H65" s="78"/>
      <c r="I65" s="78"/>
      <c r="J65" s="78"/>
      <c r="K65" s="91"/>
      <c r="L65" s="91"/>
      <c r="M65" s="78"/>
      <c r="N65" s="78"/>
      <c r="O65" s="78">
        <f t="shared" si="2"/>
        <v>2566.8820000000001</v>
      </c>
      <c r="P65" s="30" t="s">
        <v>146</v>
      </c>
    </row>
    <row r="66" spans="1:16" ht="174.75" customHeight="1" x14ac:dyDescent="0.25">
      <c r="A66" s="78" t="s">
        <v>273</v>
      </c>
      <c r="B66" s="114" t="s">
        <v>60</v>
      </c>
      <c r="C66" s="17" t="s">
        <v>97</v>
      </c>
      <c r="D66" s="76" t="s">
        <v>221</v>
      </c>
      <c r="E66" s="76">
        <v>2708.0920000000001</v>
      </c>
      <c r="F66" s="93"/>
      <c r="G66" s="76"/>
      <c r="H66" s="76"/>
      <c r="I66" s="78"/>
      <c r="J66" s="78"/>
      <c r="K66" s="91"/>
      <c r="L66" s="91"/>
      <c r="M66" s="78"/>
      <c r="N66" s="78"/>
      <c r="O66" s="78">
        <f t="shared" si="2"/>
        <v>2708.0920000000001</v>
      </c>
      <c r="P66" s="30" t="s">
        <v>132</v>
      </c>
    </row>
    <row r="67" spans="1:16" ht="159.75" customHeight="1" x14ac:dyDescent="0.25">
      <c r="A67" s="78" t="s">
        <v>274</v>
      </c>
      <c r="B67" s="114"/>
      <c r="C67" s="17" t="s">
        <v>98</v>
      </c>
      <c r="D67" s="78" t="s">
        <v>222</v>
      </c>
      <c r="E67" s="78">
        <v>2636.3139999999999</v>
      </c>
      <c r="F67" s="91"/>
      <c r="G67" s="78"/>
      <c r="H67" s="78"/>
      <c r="I67" s="78"/>
      <c r="J67" s="78"/>
      <c r="K67" s="91"/>
      <c r="L67" s="91"/>
      <c r="M67" s="78"/>
      <c r="N67" s="78"/>
      <c r="O67" s="78">
        <f t="shared" si="2"/>
        <v>2636.3139999999999</v>
      </c>
      <c r="P67" s="30" t="s">
        <v>133</v>
      </c>
    </row>
    <row r="68" spans="1:16" ht="138.75" customHeight="1" x14ac:dyDescent="0.25">
      <c r="A68" s="78" t="s">
        <v>275</v>
      </c>
      <c r="B68" s="115" t="s">
        <v>67</v>
      </c>
      <c r="C68" s="19" t="s">
        <v>99</v>
      </c>
      <c r="D68" s="77" t="s">
        <v>223</v>
      </c>
      <c r="E68" s="77">
        <v>2654.7919999999999</v>
      </c>
      <c r="F68" s="91"/>
      <c r="G68" s="78"/>
      <c r="H68" s="78"/>
      <c r="I68" s="78"/>
      <c r="J68" s="78"/>
      <c r="K68" s="91"/>
      <c r="L68" s="91"/>
      <c r="M68" s="78"/>
      <c r="N68" s="78"/>
      <c r="O68" s="78">
        <f t="shared" si="2"/>
        <v>2654.7919999999999</v>
      </c>
      <c r="P68" s="21" t="s">
        <v>144</v>
      </c>
    </row>
    <row r="69" spans="1:16" ht="145.5" customHeight="1" x14ac:dyDescent="0.25">
      <c r="A69" s="78" t="s">
        <v>276</v>
      </c>
      <c r="B69" s="117"/>
      <c r="C69" s="19" t="s">
        <v>100</v>
      </c>
      <c r="D69" s="77" t="s">
        <v>224</v>
      </c>
      <c r="E69" s="77">
        <v>1096.6880000000001</v>
      </c>
      <c r="F69" s="91"/>
      <c r="G69" s="78"/>
      <c r="H69" s="78"/>
      <c r="I69" s="78"/>
      <c r="J69" s="78"/>
      <c r="K69" s="91"/>
      <c r="L69" s="91"/>
      <c r="M69" s="78"/>
      <c r="N69" s="78"/>
      <c r="O69" s="78">
        <f t="shared" si="2"/>
        <v>1096.6880000000001</v>
      </c>
      <c r="P69" s="21" t="s">
        <v>143</v>
      </c>
    </row>
    <row r="70" spans="1:16" ht="69.75" customHeight="1" x14ac:dyDescent="0.25">
      <c r="A70" s="78" t="s">
        <v>277</v>
      </c>
      <c r="B70" s="115" t="s">
        <v>69</v>
      </c>
      <c r="C70" s="19" t="s">
        <v>174</v>
      </c>
      <c r="D70" s="78" t="s">
        <v>225</v>
      </c>
      <c r="E70" s="78">
        <v>2787.6460000000002</v>
      </c>
      <c r="F70" s="91"/>
      <c r="G70" s="78"/>
      <c r="H70" s="78"/>
      <c r="I70" s="78"/>
      <c r="J70" s="78"/>
      <c r="K70" s="91"/>
      <c r="L70" s="91"/>
      <c r="M70" s="78"/>
      <c r="N70" s="78"/>
      <c r="O70" s="78">
        <f t="shared" si="2"/>
        <v>2787.6460000000002</v>
      </c>
      <c r="P70" s="30" t="s">
        <v>110</v>
      </c>
    </row>
    <row r="71" spans="1:16" ht="99.75" customHeight="1" x14ac:dyDescent="0.25">
      <c r="A71" s="78" t="s">
        <v>278</v>
      </c>
      <c r="B71" s="116"/>
      <c r="C71" s="19" t="s">
        <v>101</v>
      </c>
      <c r="D71" s="77" t="s">
        <v>226</v>
      </c>
      <c r="E71" s="77">
        <v>11071.931</v>
      </c>
      <c r="F71" s="91"/>
      <c r="G71" s="78"/>
      <c r="H71" s="78"/>
      <c r="I71" s="78"/>
      <c r="J71" s="78"/>
      <c r="K71" s="91"/>
      <c r="L71" s="91"/>
      <c r="M71" s="77"/>
      <c r="N71" s="77"/>
      <c r="O71" s="78">
        <f t="shared" si="2"/>
        <v>11071.931</v>
      </c>
      <c r="P71" s="30" t="s">
        <v>112</v>
      </c>
    </row>
    <row r="72" spans="1:16" ht="63.75" customHeight="1" x14ac:dyDescent="0.25">
      <c r="A72" s="78" t="s">
        <v>279</v>
      </c>
      <c r="B72" s="117"/>
      <c r="C72" s="19" t="s">
        <v>254</v>
      </c>
      <c r="D72" s="77" t="s">
        <v>227</v>
      </c>
      <c r="E72" s="77">
        <v>10904.089</v>
      </c>
      <c r="F72" s="91"/>
      <c r="G72" s="78"/>
      <c r="H72" s="78"/>
      <c r="I72" s="78"/>
      <c r="J72" s="78"/>
      <c r="K72" s="91"/>
      <c r="L72" s="91"/>
      <c r="M72" s="77"/>
      <c r="N72" s="77"/>
      <c r="O72" s="78">
        <f t="shared" si="2"/>
        <v>10904.089</v>
      </c>
      <c r="P72" s="30" t="s">
        <v>111</v>
      </c>
    </row>
    <row r="73" spans="1:16" ht="82.5" customHeight="1" x14ac:dyDescent="0.25">
      <c r="A73" s="78" t="s">
        <v>280</v>
      </c>
      <c r="B73" s="115" t="s">
        <v>108</v>
      </c>
      <c r="C73" s="17" t="s">
        <v>102</v>
      </c>
      <c r="D73" s="77" t="s">
        <v>228</v>
      </c>
      <c r="E73" s="77">
        <v>222.92400000000001</v>
      </c>
      <c r="F73" s="91"/>
      <c r="G73" s="78"/>
      <c r="H73" s="78"/>
      <c r="I73" s="78"/>
      <c r="J73" s="78"/>
      <c r="K73" s="91"/>
      <c r="L73" s="91"/>
      <c r="M73" s="77"/>
      <c r="N73" s="77"/>
      <c r="O73" s="78">
        <f t="shared" si="2"/>
        <v>222.92400000000001</v>
      </c>
      <c r="P73" s="109" t="s">
        <v>113</v>
      </c>
    </row>
    <row r="74" spans="1:16" ht="78.75" customHeight="1" x14ac:dyDescent="0.25">
      <c r="A74" s="78" t="s">
        <v>281</v>
      </c>
      <c r="B74" s="116"/>
      <c r="C74" s="17" t="s">
        <v>103</v>
      </c>
      <c r="D74" s="77" t="s">
        <v>229</v>
      </c>
      <c r="E74" s="77">
        <v>58.92</v>
      </c>
      <c r="F74" s="91"/>
      <c r="G74" s="78"/>
      <c r="H74" s="78"/>
      <c r="I74" s="78"/>
      <c r="J74" s="78"/>
      <c r="K74" s="91"/>
      <c r="L74" s="91"/>
      <c r="M74" s="77"/>
      <c r="N74" s="77"/>
      <c r="O74" s="78">
        <f t="shared" ref="O74:O82" si="3">E74</f>
        <v>58.92</v>
      </c>
      <c r="P74" s="110"/>
    </row>
    <row r="75" spans="1:16" ht="86.25" customHeight="1" x14ac:dyDescent="0.25">
      <c r="A75" s="78" t="s">
        <v>282</v>
      </c>
      <c r="B75" s="116"/>
      <c r="C75" s="17" t="s">
        <v>104</v>
      </c>
      <c r="D75" s="77" t="s">
        <v>230</v>
      </c>
      <c r="E75" s="77">
        <v>182.00299999999999</v>
      </c>
      <c r="F75" s="91"/>
      <c r="G75" s="78"/>
      <c r="H75" s="78"/>
      <c r="I75" s="78"/>
      <c r="J75" s="78"/>
      <c r="K75" s="91"/>
      <c r="L75" s="91"/>
      <c r="M75" s="77"/>
      <c r="N75" s="77"/>
      <c r="O75" s="78">
        <f t="shared" si="3"/>
        <v>182.00299999999999</v>
      </c>
      <c r="P75" s="110"/>
    </row>
    <row r="76" spans="1:16" ht="83.25" customHeight="1" x14ac:dyDescent="0.25">
      <c r="A76" s="78" t="s">
        <v>283</v>
      </c>
      <c r="B76" s="116"/>
      <c r="C76" s="17" t="s">
        <v>105</v>
      </c>
      <c r="D76" s="77" t="s">
        <v>231</v>
      </c>
      <c r="E76" s="77">
        <v>100.595</v>
      </c>
      <c r="F76" s="91"/>
      <c r="G76" s="78"/>
      <c r="H76" s="78"/>
      <c r="I76" s="78"/>
      <c r="J76" s="78"/>
      <c r="K76" s="91"/>
      <c r="L76" s="91"/>
      <c r="M76" s="77"/>
      <c r="N76" s="77"/>
      <c r="O76" s="78">
        <f t="shared" si="3"/>
        <v>100.595</v>
      </c>
      <c r="P76" s="110"/>
    </row>
    <row r="77" spans="1:16" ht="81.75" customHeight="1" x14ac:dyDescent="0.25">
      <c r="A77" s="78" t="s">
        <v>284</v>
      </c>
      <c r="B77" s="116"/>
      <c r="C77" s="17" t="s">
        <v>106</v>
      </c>
      <c r="D77" s="77" t="s">
        <v>232</v>
      </c>
      <c r="E77" s="77">
        <v>222.917</v>
      </c>
      <c r="F77" s="91"/>
      <c r="G77" s="78"/>
      <c r="H77" s="78"/>
      <c r="I77" s="78"/>
      <c r="J77" s="78"/>
      <c r="K77" s="91"/>
      <c r="L77" s="91"/>
      <c r="M77" s="77"/>
      <c r="N77" s="77"/>
      <c r="O77" s="78">
        <f t="shared" si="3"/>
        <v>222.917</v>
      </c>
      <c r="P77" s="111"/>
    </row>
    <row r="78" spans="1:16" ht="102" customHeight="1" x14ac:dyDescent="0.25">
      <c r="A78" s="78" t="s">
        <v>285</v>
      </c>
      <c r="B78" s="116"/>
      <c r="C78" s="19" t="s">
        <v>179</v>
      </c>
      <c r="D78" s="77" t="s">
        <v>233</v>
      </c>
      <c r="E78" s="77">
        <v>299.77999999999997</v>
      </c>
      <c r="F78" s="91"/>
      <c r="G78" s="78"/>
      <c r="H78" s="78"/>
      <c r="I78" s="78"/>
      <c r="J78" s="78"/>
      <c r="K78" s="91"/>
      <c r="L78" s="91"/>
      <c r="M78" s="77"/>
      <c r="N78" s="77"/>
      <c r="O78" s="78">
        <f t="shared" si="3"/>
        <v>299.77999999999997</v>
      </c>
      <c r="P78" s="110"/>
    </row>
    <row r="79" spans="1:16" ht="100.5" customHeight="1" x14ac:dyDescent="0.25">
      <c r="A79" s="78" t="s">
        <v>286</v>
      </c>
      <c r="B79" s="114" t="s">
        <v>108</v>
      </c>
      <c r="C79" s="19" t="s">
        <v>147</v>
      </c>
      <c r="D79" s="77" t="s">
        <v>234</v>
      </c>
      <c r="E79" s="77">
        <v>215.755</v>
      </c>
      <c r="F79" s="91"/>
      <c r="G79" s="78"/>
      <c r="H79" s="78"/>
      <c r="I79" s="78"/>
      <c r="J79" s="78"/>
      <c r="K79" s="91"/>
      <c r="L79" s="91"/>
      <c r="M79" s="77"/>
      <c r="N79" s="77"/>
      <c r="O79" s="78">
        <f t="shared" si="3"/>
        <v>215.755</v>
      </c>
      <c r="P79" s="110"/>
    </row>
    <row r="80" spans="1:16" ht="96.75" customHeight="1" x14ac:dyDescent="0.25">
      <c r="A80" s="78" t="s">
        <v>287</v>
      </c>
      <c r="B80" s="114"/>
      <c r="C80" s="19" t="s">
        <v>148</v>
      </c>
      <c r="D80" s="77" t="s">
        <v>235</v>
      </c>
      <c r="E80" s="77">
        <v>216.71799999999999</v>
      </c>
      <c r="F80" s="91"/>
      <c r="G80" s="78"/>
      <c r="H80" s="78"/>
      <c r="I80" s="78"/>
      <c r="J80" s="78"/>
      <c r="K80" s="91"/>
      <c r="L80" s="91"/>
      <c r="M80" s="77"/>
      <c r="N80" s="77"/>
      <c r="O80" s="78">
        <f t="shared" si="3"/>
        <v>216.71799999999999</v>
      </c>
      <c r="P80" s="110"/>
    </row>
    <row r="81" spans="1:16" ht="99" customHeight="1" x14ac:dyDescent="0.25">
      <c r="A81" s="78" t="s">
        <v>288</v>
      </c>
      <c r="B81" s="114"/>
      <c r="C81" s="19" t="s">
        <v>175</v>
      </c>
      <c r="D81" s="77" t="s">
        <v>236</v>
      </c>
      <c r="E81" s="77">
        <v>239.94499999999999</v>
      </c>
      <c r="F81" s="91"/>
      <c r="G81" s="78"/>
      <c r="H81" s="78"/>
      <c r="I81" s="78"/>
      <c r="J81" s="78"/>
      <c r="K81" s="91"/>
      <c r="L81" s="91"/>
      <c r="M81" s="77"/>
      <c r="N81" s="77"/>
      <c r="O81" s="78">
        <f t="shared" si="3"/>
        <v>239.94499999999999</v>
      </c>
      <c r="P81" s="110"/>
    </row>
    <row r="82" spans="1:16" ht="79.5" customHeight="1" x14ac:dyDescent="0.25">
      <c r="A82" s="78" t="s">
        <v>289</v>
      </c>
      <c r="B82" s="114"/>
      <c r="C82" s="19" t="s">
        <v>107</v>
      </c>
      <c r="D82" s="77" t="s">
        <v>237</v>
      </c>
      <c r="E82" s="77">
        <v>299.47500000000002</v>
      </c>
      <c r="F82" s="91"/>
      <c r="G82" s="78"/>
      <c r="H82" s="78"/>
      <c r="I82" s="78"/>
      <c r="J82" s="78"/>
      <c r="K82" s="91"/>
      <c r="L82" s="91"/>
      <c r="M82" s="77"/>
      <c r="N82" s="77"/>
      <c r="O82" s="78">
        <f t="shared" si="3"/>
        <v>299.47500000000002</v>
      </c>
      <c r="P82" s="111"/>
    </row>
    <row r="83" spans="1:16" s="72" customFormat="1" ht="153.75" customHeight="1" x14ac:dyDescent="0.25">
      <c r="A83" s="73" t="s">
        <v>290</v>
      </c>
      <c r="B83" s="21" t="s">
        <v>109</v>
      </c>
      <c r="C83" s="21" t="s">
        <v>311</v>
      </c>
      <c r="D83" s="73" t="s">
        <v>141</v>
      </c>
      <c r="E83" s="73">
        <v>19382.317999999999</v>
      </c>
      <c r="F83" s="73"/>
      <c r="G83" s="73"/>
      <c r="H83" s="73"/>
      <c r="I83" s="73"/>
      <c r="J83" s="73"/>
      <c r="K83" s="73"/>
      <c r="L83" s="73"/>
      <c r="M83" s="73">
        <v>1938.2619999999999</v>
      </c>
      <c r="N83" s="73">
        <v>17444.056</v>
      </c>
      <c r="O83" s="73"/>
      <c r="P83" s="21" t="s">
        <v>83</v>
      </c>
    </row>
    <row r="84" spans="1:16" s="72" customFormat="1" ht="202.5" customHeight="1" x14ac:dyDescent="0.25">
      <c r="A84" s="73" t="s">
        <v>291</v>
      </c>
      <c r="B84" s="21" t="s">
        <v>109</v>
      </c>
      <c r="C84" s="21" t="s">
        <v>247</v>
      </c>
      <c r="D84" s="73" t="s">
        <v>142</v>
      </c>
      <c r="E84" s="73">
        <f>M84+N84</f>
        <v>45718.779000000002</v>
      </c>
      <c r="F84" s="73"/>
      <c r="G84" s="73"/>
      <c r="H84" s="73"/>
      <c r="I84" s="73"/>
      <c r="J84" s="73"/>
      <c r="K84" s="73"/>
      <c r="L84" s="73"/>
      <c r="M84" s="73">
        <v>4571.8789999999999</v>
      </c>
      <c r="N84" s="73">
        <v>41146.9</v>
      </c>
      <c r="O84" s="73"/>
      <c r="P84" s="20" t="s">
        <v>176</v>
      </c>
    </row>
    <row r="85" spans="1:16" ht="255" customHeight="1" x14ac:dyDescent="0.25">
      <c r="A85" s="78" t="s">
        <v>292</v>
      </c>
      <c r="B85" s="49" t="s">
        <v>69</v>
      </c>
      <c r="C85" s="50" t="s">
        <v>248</v>
      </c>
      <c r="D85" s="78" t="s">
        <v>238</v>
      </c>
      <c r="E85" s="100">
        <f>O85</f>
        <v>45000</v>
      </c>
      <c r="F85" s="100"/>
      <c r="G85" s="100"/>
      <c r="H85" s="100"/>
      <c r="I85" s="100"/>
      <c r="J85" s="100"/>
      <c r="K85" s="100"/>
      <c r="L85" s="100"/>
      <c r="M85" s="100"/>
      <c r="N85" s="100"/>
      <c r="O85" s="101">
        <v>45000</v>
      </c>
      <c r="P85" s="34" t="s">
        <v>177</v>
      </c>
    </row>
    <row r="86" spans="1:16" ht="180" customHeight="1" x14ac:dyDescent="0.25">
      <c r="A86" s="78" t="s">
        <v>293</v>
      </c>
      <c r="B86" s="49" t="s">
        <v>109</v>
      </c>
      <c r="C86" s="33" t="s">
        <v>114</v>
      </c>
      <c r="D86" s="78" t="s">
        <v>239</v>
      </c>
      <c r="E86" s="100">
        <f>O86</f>
        <v>34562</v>
      </c>
      <c r="F86" s="100"/>
      <c r="G86" s="100"/>
      <c r="H86" s="100"/>
      <c r="I86" s="100"/>
      <c r="J86" s="100"/>
      <c r="K86" s="100"/>
      <c r="L86" s="100"/>
      <c r="M86" s="100"/>
      <c r="N86" s="100"/>
      <c r="O86" s="100">
        <v>34562</v>
      </c>
      <c r="P86" s="34" t="s">
        <v>116</v>
      </c>
    </row>
    <row r="87" spans="1:16" ht="183.75" customHeight="1" x14ac:dyDescent="0.25">
      <c r="A87" s="78" t="s">
        <v>294</v>
      </c>
      <c r="B87" s="34" t="s">
        <v>109</v>
      </c>
      <c r="C87" s="20" t="s">
        <v>115</v>
      </c>
      <c r="D87" s="94" t="s">
        <v>240</v>
      </c>
      <c r="E87" s="102">
        <f>O87</f>
        <v>75000</v>
      </c>
      <c r="F87" s="102"/>
      <c r="G87" s="102"/>
      <c r="H87" s="102"/>
      <c r="I87" s="102"/>
      <c r="J87" s="102"/>
      <c r="K87" s="102"/>
      <c r="L87" s="102"/>
      <c r="M87" s="102"/>
      <c r="N87" s="102"/>
      <c r="O87" s="102">
        <v>75000</v>
      </c>
      <c r="P87" s="34" t="s">
        <v>117</v>
      </c>
    </row>
    <row r="88" spans="1:16" ht="357.75" customHeight="1" x14ac:dyDescent="0.25">
      <c r="A88" s="78" t="s">
        <v>295</v>
      </c>
      <c r="B88" s="34" t="s">
        <v>118</v>
      </c>
      <c r="C88" s="36" t="s">
        <v>119</v>
      </c>
      <c r="D88" s="94" t="s">
        <v>135</v>
      </c>
      <c r="E88" s="102">
        <v>58200</v>
      </c>
      <c r="F88" s="102"/>
      <c r="G88" s="102"/>
      <c r="H88" s="102"/>
      <c r="I88" s="102"/>
      <c r="J88" s="102"/>
      <c r="K88" s="102"/>
      <c r="L88" s="102"/>
      <c r="M88" s="102"/>
      <c r="N88" s="102"/>
      <c r="O88" s="102">
        <v>58200</v>
      </c>
      <c r="P88" s="37" t="s">
        <v>134</v>
      </c>
    </row>
    <row r="89" spans="1:16" ht="120.75" customHeight="1" x14ac:dyDescent="0.25">
      <c r="A89" s="78" t="s">
        <v>296</v>
      </c>
      <c r="B89" s="49" t="s">
        <v>180</v>
      </c>
      <c r="C89" s="54" t="s">
        <v>181</v>
      </c>
      <c r="D89" s="95" t="s">
        <v>186</v>
      </c>
      <c r="E89" s="98">
        <v>3600</v>
      </c>
      <c r="F89" s="98"/>
      <c r="G89" s="98"/>
      <c r="H89" s="98"/>
      <c r="I89" s="98"/>
      <c r="J89" s="98"/>
      <c r="K89" s="98"/>
      <c r="L89" s="98"/>
      <c r="M89" s="98"/>
      <c r="N89" s="98"/>
      <c r="O89" s="98">
        <v>3600</v>
      </c>
      <c r="P89" s="49" t="s">
        <v>182</v>
      </c>
    </row>
    <row r="90" spans="1:16" ht="327.75" customHeight="1" x14ac:dyDescent="0.25">
      <c r="A90" s="78" t="s">
        <v>297</v>
      </c>
      <c r="B90" s="49" t="s">
        <v>183</v>
      </c>
      <c r="C90" s="49" t="s">
        <v>184</v>
      </c>
      <c r="D90" s="95" t="s">
        <v>186</v>
      </c>
      <c r="E90" s="98">
        <v>144000</v>
      </c>
      <c r="F90" s="98"/>
      <c r="G90" s="98"/>
      <c r="H90" s="98"/>
      <c r="I90" s="98"/>
      <c r="J90" s="98"/>
      <c r="K90" s="98"/>
      <c r="L90" s="98"/>
      <c r="M90" s="98"/>
      <c r="N90" s="98"/>
      <c r="O90" s="98">
        <v>144000</v>
      </c>
      <c r="P90" s="49" t="s">
        <v>185</v>
      </c>
    </row>
    <row r="91" spans="1:16" ht="146.25" customHeight="1" x14ac:dyDescent="0.25">
      <c r="A91" s="78" t="s">
        <v>298</v>
      </c>
      <c r="B91" s="115" t="s">
        <v>109</v>
      </c>
      <c r="C91" s="20" t="s">
        <v>187</v>
      </c>
      <c r="D91" s="96" t="s">
        <v>210</v>
      </c>
      <c r="E91" s="98">
        <f>O91</f>
        <v>14500</v>
      </c>
      <c r="F91" s="98"/>
      <c r="G91" s="98"/>
      <c r="H91" s="98"/>
      <c r="I91" s="98"/>
      <c r="J91" s="98"/>
      <c r="K91" s="98"/>
      <c r="L91" s="98"/>
      <c r="M91" s="98"/>
      <c r="N91" s="98"/>
      <c r="O91" s="103">
        <v>14500</v>
      </c>
      <c r="P91" s="61" t="s">
        <v>205</v>
      </c>
    </row>
    <row r="92" spans="1:16" ht="162" customHeight="1" x14ac:dyDescent="0.25">
      <c r="A92" s="78" t="s">
        <v>299</v>
      </c>
      <c r="B92" s="117"/>
      <c r="C92" s="20" t="s">
        <v>188</v>
      </c>
      <c r="D92" s="96" t="s">
        <v>194</v>
      </c>
      <c r="E92" s="98">
        <f t="shared" ref="E92:E102" si="4">O92</f>
        <v>3800</v>
      </c>
      <c r="F92" s="98"/>
      <c r="G92" s="98"/>
      <c r="H92" s="98"/>
      <c r="I92" s="98"/>
      <c r="J92" s="98"/>
      <c r="K92" s="98"/>
      <c r="L92" s="98"/>
      <c r="M92" s="98"/>
      <c r="N92" s="98"/>
      <c r="O92" s="103">
        <v>3800</v>
      </c>
      <c r="P92" s="61" t="s">
        <v>206</v>
      </c>
    </row>
    <row r="93" spans="1:16" ht="120.75" customHeight="1" x14ac:dyDescent="0.25">
      <c r="A93" s="78" t="s">
        <v>300</v>
      </c>
      <c r="B93" s="125" t="s">
        <v>109</v>
      </c>
      <c r="C93" s="20" t="s">
        <v>313</v>
      </c>
      <c r="D93" s="96" t="s">
        <v>314</v>
      </c>
      <c r="E93" s="98">
        <v>12000</v>
      </c>
      <c r="F93" s="98"/>
      <c r="G93" s="98"/>
      <c r="H93" s="98"/>
      <c r="I93" s="98"/>
      <c r="J93" s="98"/>
      <c r="K93" s="98"/>
      <c r="L93" s="98"/>
      <c r="M93" s="98"/>
      <c r="N93" s="98"/>
      <c r="O93" s="103">
        <v>12000</v>
      </c>
      <c r="P93" s="112" t="s">
        <v>310</v>
      </c>
    </row>
    <row r="94" spans="1:16" ht="160.5" customHeight="1" x14ac:dyDescent="0.25">
      <c r="A94" s="78" t="s">
        <v>301</v>
      </c>
      <c r="B94" s="126"/>
      <c r="C94" s="20" t="s">
        <v>189</v>
      </c>
      <c r="D94" s="96" t="s">
        <v>195</v>
      </c>
      <c r="E94" s="98">
        <f t="shared" si="4"/>
        <v>14800</v>
      </c>
      <c r="F94" s="98"/>
      <c r="G94" s="98"/>
      <c r="H94" s="98"/>
      <c r="I94" s="98"/>
      <c r="J94" s="98"/>
      <c r="K94" s="98"/>
      <c r="L94" s="98"/>
      <c r="M94" s="98"/>
      <c r="N94" s="98"/>
      <c r="O94" s="103">
        <v>14800</v>
      </c>
      <c r="P94" s="61" t="s">
        <v>207</v>
      </c>
    </row>
    <row r="95" spans="1:16" ht="159.75" customHeight="1" x14ac:dyDescent="0.25">
      <c r="A95" s="78" t="s">
        <v>302</v>
      </c>
      <c r="B95" s="126"/>
      <c r="C95" s="20" t="s">
        <v>190</v>
      </c>
      <c r="D95" s="96" t="s">
        <v>196</v>
      </c>
      <c r="E95" s="98">
        <f t="shared" si="4"/>
        <v>6200</v>
      </c>
      <c r="F95" s="98"/>
      <c r="G95" s="98"/>
      <c r="H95" s="98"/>
      <c r="I95" s="98"/>
      <c r="J95" s="98"/>
      <c r="K95" s="98"/>
      <c r="L95" s="98"/>
      <c r="M95" s="98"/>
      <c r="N95" s="98"/>
      <c r="O95" s="103">
        <v>6200</v>
      </c>
      <c r="P95" s="61" t="s">
        <v>208</v>
      </c>
    </row>
    <row r="96" spans="1:16" ht="157.5" customHeight="1" x14ac:dyDescent="0.25">
      <c r="A96" s="78" t="s">
        <v>303</v>
      </c>
      <c r="B96" s="127"/>
      <c r="C96" s="20" t="s">
        <v>191</v>
      </c>
      <c r="D96" s="96" t="s">
        <v>197</v>
      </c>
      <c r="E96" s="98">
        <f t="shared" si="4"/>
        <v>990</v>
      </c>
      <c r="F96" s="98"/>
      <c r="G96" s="98"/>
      <c r="H96" s="98"/>
      <c r="I96" s="98"/>
      <c r="J96" s="98"/>
      <c r="K96" s="98"/>
      <c r="L96" s="98"/>
      <c r="M96" s="98"/>
      <c r="N96" s="98"/>
      <c r="O96" s="103">
        <v>990</v>
      </c>
      <c r="P96" s="61" t="s">
        <v>209</v>
      </c>
    </row>
    <row r="97" spans="1:16" ht="135.75" customHeight="1" x14ac:dyDescent="0.25">
      <c r="A97" s="78" t="s">
        <v>304</v>
      </c>
      <c r="B97" s="115" t="s">
        <v>109</v>
      </c>
      <c r="C97" s="20" t="s">
        <v>198</v>
      </c>
      <c r="D97" s="96" t="s">
        <v>199</v>
      </c>
      <c r="E97" s="98">
        <f t="shared" si="4"/>
        <v>5000</v>
      </c>
      <c r="F97" s="98"/>
      <c r="G97" s="98"/>
      <c r="H97" s="98"/>
      <c r="I97" s="98"/>
      <c r="J97" s="98"/>
      <c r="K97" s="98"/>
      <c r="L97" s="98"/>
      <c r="M97" s="98"/>
      <c r="N97" s="98"/>
      <c r="O97" s="103">
        <v>5000</v>
      </c>
      <c r="P97" s="61" t="s">
        <v>212</v>
      </c>
    </row>
    <row r="98" spans="1:16" ht="135.75" customHeight="1" x14ac:dyDescent="0.25">
      <c r="A98" s="78" t="s">
        <v>305</v>
      </c>
      <c r="B98" s="116"/>
      <c r="C98" s="20" t="s">
        <v>249</v>
      </c>
      <c r="D98" s="96" t="s">
        <v>199</v>
      </c>
      <c r="E98" s="98">
        <f t="shared" si="4"/>
        <v>5000</v>
      </c>
      <c r="F98" s="98"/>
      <c r="G98" s="98"/>
      <c r="H98" s="98"/>
      <c r="I98" s="98"/>
      <c r="J98" s="98"/>
      <c r="K98" s="98"/>
      <c r="L98" s="98"/>
      <c r="M98" s="98"/>
      <c r="N98" s="98"/>
      <c r="O98" s="103">
        <v>5000</v>
      </c>
      <c r="P98" s="61" t="s">
        <v>211</v>
      </c>
    </row>
    <row r="99" spans="1:16" ht="159" customHeight="1" x14ac:dyDescent="0.25">
      <c r="A99" s="75" t="s">
        <v>306</v>
      </c>
      <c r="B99" s="116"/>
      <c r="C99" s="64" t="s">
        <v>192</v>
      </c>
      <c r="D99" s="97" t="s">
        <v>193</v>
      </c>
      <c r="E99" s="104">
        <f t="shared" si="4"/>
        <v>2000</v>
      </c>
      <c r="F99" s="104"/>
      <c r="G99" s="104"/>
      <c r="H99" s="104"/>
      <c r="I99" s="104"/>
      <c r="J99" s="98"/>
      <c r="K99" s="98"/>
      <c r="L99" s="98"/>
      <c r="M99" s="98"/>
      <c r="N99" s="98"/>
      <c r="O99" s="103">
        <v>2000</v>
      </c>
      <c r="P99" s="54" t="s">
        <v>213</v>
      </c>
    </row>
    <row r="100" spans="1:16" ht="100.5" customHeight="1" x14ac:dyDescent="0.25">
      <c r="A100" s="78" t="s">
        <v>307</v>
      </c>
      <c r="B100" s="117"/>
      <c r="C100" s="24" t="s">
        <v>216</v>
      </c>
      <c r="D100" s="96" t="s">
        <v>217</v>
      </c>
      <c r="E100" s="98">
        <v>85000</v>
      </c>
      <c r="F100" s="98"/>
      <c r="G100" s="98"/>
      <c r="H100" s="98"/>
      <c r="I100" s="98"/>
      <c r="J100" s="98"/>
      <c r="K100" s="98"/>
      <c r="L100" s="98"/>
      <c r="M100" s="98"/>
      <c r="N100" s="98"/>
      <c r="O100" s="103">
        <v>85000</v>
      </c>
      <c r="P100" s="54" t="s">
        <v>218</v>
      </c>
    </row>
    <row r="101" spans="1:16" ht="147" customHeight="1" x14ac:dyDescent="0.25">
      <c r="A101" s="78" t="s">
        <v>308</v>
      </c>
      <c r="B101" s="114" t="s">
        <v>67</v>
      </c>
      <c r="C101" s="60" t="s">
        <v>201</v>
      </c>
      <c r="D101" s="96" t="s">
        <v>203</v>
      </c>
      <c r="E101" s="98">
        <f t="shared" si="4"/>
        <v>1200</v>
      </c>
      <c r="F101" s="98"/>
      <c r="G101" s="98"/>
      <c r="H101" s="98"/>
      <c r="I101" s="98"/>
      <c r="J101" s="98"/>
      <c r="K101" s="98"/>
      <c r="L101" s="98"/>
      <c r="M101" s="98"/>
      <c r="N101" s="98"/>
      <c r="O101" s="103">
        <v>1200</v>
      </c>
      <c r="P101" s="49" t="s">
        <v>214</v>
      </c>
    </row>
    <row r="102" spans="1:16" ht="186" customHeight="1" x14ac:dyDescent="0.25">
      <c r="A102" s="75" t="s">
        <v>309</v>
      </c>
      <c r="B102" s="114"/>
      <c r="C102" s="68" t="s">
        <v>202</v>
      </c>
      <c r="D102" s="95" t="s">
        <v>204</v>
      </c>
      <c r="E102" s="98">
        <f t="shared" si="4"/>
        <v>14000</v>
      </c>
      <c r="F102" s="98"/>
      <c r="G102" s="98"/>
      <c r="H102" s="98"/>
      <c r="I102" s="95"/>
      <c r="J102" s="95"/>
      <c r="K102" s="95"/>
      <c r="L102" s="95"/>
      <c r="M102" s="95"/>
      <c r="N102" s="95"/>
      <c r="O102" s="98">
        <v>14000</v>
      </c>
      <c r="P102" s="49" t="s">
        <v>215</v>
      </c>
    </row>
    <row r="103" spans="1:16" s="32" customFormat="1" ht="29.25" customHeight="1" x14ac:dyDescent="0.3">
      <c r="A103" s="52"/>
      <c r="B103" s="52"/>
      <c r="C103" s="38" t="s">
        <v>137</v>
      </c>
      <c r="D103" s="47">
        <v>1123913.2309999999</v>
      </c>
      <c r="E103" s="47">
        <v>1160879.2549999999</v>
      </c>
      <c r="F103" s="47">
        <v>33612.19</v>
      </c>
      <c r="G103" s="47">
        <v>0</v>
      </c>
      <c r="H103" s="47">
        <v>0</v>
      </c>
      <c r="I103" s="47">
        <v>135388.50099999999</v>
      </c>
      <c r="J103" s="47">
        <v>27626.953000000001</v>
      </c>
      <c r="K103" s="47">
        <v>11900.15</v>
      </c>
      <c r="L103" s="47">
        <v>0</v>
      </c>
      <c r="M103" s="47">
        <v>35314.06</v>
      </c>
      <c r="N103" s="47">
        <v>272517.734</v>
      </c>
      <c r="O103" s="47">
        <v>644519.66700000002</v>
      </c>
      <c r="P103" s="39"/>
    </row>
    <row r="104" spans="1:16" ht="18.75" x14ac:dyDescent="0.3">
      <c r="A104" s="7"/>
      <c r="B104" s="56" t="s">
        <v>124</v>
      </c>
      <c r="C104" s="26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8"/>
    </row>
    <row r="105" spans="1:16" ht="24.75" customHeight="1" x14ac:dyDescent="0.3">
      <c r="A105" s="7"/>
      <c r="B105" s="56" t="s">
        <v>129</v>
      </c>
      <c r="C105" s="113" t="s">
        <v>124</v>
      </c>
      <c r="D105" s="113"/>
      <c r="E105" s="113"/>
      <c r="F105" s="113"/>
      <c r="G105" s="113"/>
      <c r="H105" s="27"/>
      <c r="I105" s="27"/>
      <c r="J105" s="27"/>
      <c r="K105" s="27"/>
      <c r="L105" s="27"/>
      <c r="M105" s="27"/>
      <c r="N105" s="27"/>
      <c r="O105" s="27"/>
      <c r="P105" s="28"/>
    </row>
    <row r="106" spans="1:16" ht="18.75" x14ac:dyDescent="0.3">
      <c r="A106" s="7"/>
      <c r="B106" s="56" t="s">
        <v>136</v>
      </c>
      <c r="C106" s="7" t="s">
        <v>129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</row>
    <row r="107" spans="1:16" ht="18.75" x14ac:dyDescent="0.3">
      <c r="A107" s="7"/>
      <c r="B107" s="56"/>
      <c r="C107" s="7" t="s">
        <v>136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</row>
    <row r="108" spans="1:16" ht="18.75" x14ac:dyDescent="0.3">
      <c r="A108" s="7"/>
      <c r="B108" s="56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</row>
    <row r="109" spans="1:16" ht="18.75" x14ac:dyDescent="0.3">
      <c r="A109" s="7"/>
      <c r="B109" s="56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</row>
    <row r="110" spans="1:16" ht="18.75" x14ac:dyDescent="0.3">
      <c r="A110" s="7"/>
      <c r="B110" s="56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</row>
    <row r="111" spans="1:16" ht="18.75" x14ac:dyDescent="0.3">
      <c r="A111" s="7"/>
      <c r="B111" s="56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</row>
    <row r="112" spans="1:16" ht="18.75" x14ac:dyDescent="0.3">
      <c r="A112" s="7"/>
      <c r="B112" s="56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</row>
    <row r="113" spans="1:15" ht="18.75" x14ac:dyDescent="0.3">
      <c r="A113" s="7"/>
      <c r="B113" s="56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</row>
    <row r="114" spans="1:15" ht="18.75" x14ac:dyDescent="0.3">
      <c r="A114" s="7"/>
      <c r="B114" s="56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</row>
    <row r="115" spans="1:15" ht="18.75" x14ac:dyDescent="0.3">
      <c r="A115" s="7"/>
      <c r="B115" s="56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</row>
    <row r="116" spans="1:15" ht="18.75" x14ac:dyDescent="0.3">
      <c r="A116" s="7"/>
      <c r="B116" s="56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</row>
    <row r="117" spans="1:15" ht="18.75" x14ac:dyDescent="0.3">
      <c r="A117" s="7"/>
      <c r="B117" s="56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</row>
    <row r="118" spans="1:15" ht="18.75" x14ac:dyDescent="0.3">
      <c r="A118" s="7"/>
      <c r="B118" s="56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</row>
    <row r="119" spans="1:15" ht="18.75" x14ac:dyDescent="0.3">
      <c r="A119" s="7"/>
      <c r="B119" s="56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</row>
    <row r="120" spans="1:15" ht="18.75" x14ac:dyDescent="0.3">
      <c r="A120" s="7"/>
      <c r="B120" s="56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</row>
    <row r="121" spans="1:15" ht="18.75" x14ac:dyDescent="0.3">
      <c r="A121" s="7"/>
      <c r="B121" s="56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</row>
    <row r="122" spans="1:15" ht="18.75" x14ac:dyDescent="0.3">
      <c r="A122" s="7"/>
      <c r="B122" s="56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</row>
    <row r="123" spans="1:15" ht="18.75" x14ac:dyDescent="0.3">
      <c r="A123" s="7"/>
      <c r="B123" s="56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</row>
    <row r="124" spans="1:15" ht="18.75" x14ac:dyDescent="0.3">
      <c r="A124" s="7"/>
      <c r="B124" s="56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</row>
    <row r="125" spans="1:15" ht="18.75" x14ac:dyDescent="0.3">
      <c r="A125" s="7"/>
      <c r="B125" s="56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</row>
    <row r="126" spans="1:15" ht="18.75" x14ac:dyDescent="0.3">
      <c r="A126" s="7"/>
      <c r="B126" s="56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</row>
    <row r="127" spans="1:15" ht="18.75" x14ac:dyDescent="0.3">
      <c r="A127" s="7"/>
      <c r="B127" s="56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</row>
    <row r="128" spans="1:15" ht="18.75" x14ac:dyDescent="0.3">
      <c r="A128" s="7"/>
      <c r="B128" s="56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</row>
    <row r="129" spans="1:15" ht="18.75" x14ac:dyDescent="0.3">
      <c r="A129" s="7"/>
      <c r="B129" s="56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</row>
    <row r="130" spans="1:15" ht="18.75" x14ac:dyDescent="0.3">
      <c r="A130" s="7"/>
      <c r="B130" s="56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</row>
    <row r="131" spans="1:15" ht="18.75" x14ac:dyDescent="0.3">
      <c r="A131" s="7"/>
      <c r="B131" s="56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</row>
    <row r="132" spans="1:15" ht="18.75" x14ac:dyDescent="0.3">
      <c r="A132" s="7"/>
      <c r="B132" s="56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</row>
    <row r="133" spans="1:15" ht="18.75" x14ac:dyDescent="0.3">
      <c r="A133" s="7"/>
      <c r="B133" s="56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</row>
    <row r="134" spans="1:15" ht="18.75" x14ac:dyDescent="0.3">
      <c r="A134" s="7"/>
      <c r="B134" s="56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</row>
    <row r="135" spans="1:15" ht="18.75" x14ac:dyDescent="0.3">
      <c r="A135" s="7"/>
      <c r="B135" s="56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</row>
    <row r="136" spans="1:15" ht="18.75" x14ac:dyDescent="0.3">
      <c r="A136" s="7"/>
      <c r="B136" s="56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</row>
    <row r="137" spans="1:15" ht="18.75" x14ac:dyDescent="0.3">
      <c r="A137" s="7"/>
      <c r="B137" s="56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</row>
    <row r="138" spans="1:15" ht="18.75" x14ac:dyDescent="0.3">
      <c r="A138" s="7"/>
      <c r="B138" s="56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</row>
    <row r="139" spans="1:15" ht="18.75" x14ac:dyDescent="0.3">
      <c r="A139" s="7"/>
      <c r="B139" s="56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</row>
    <row r="140" spans="1:15" ht="18.75" x14ac:dyDescent="0.3">
      <c r="A140" s="7"/>
      <c r="B140" s="5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</row>
    <row r="141" spans="1:15" ht="18.75" x14ac:dyDescent="0.3">
      <c r="A141" s="7"/>
      <c r="B141" s="56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</row>
    <row r="142" spans="1:15" ht="18.75" x14ac:dyDescent="0.3">
      <c r="A142" s="7"/>
      <c r="B142" s="56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</row>
    <row r="143" spans="1:15" ht="18.75" x14ac:dyDescent="0.3">
      <c r="A143" s="7"/>
      <c r="B143" s="56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</row>
    <row r="144" spans="1:15" ht="18.75" x14ac:dyDescent="0.3">
      <c r="A144" s="7"/>
      <c r="B144" s="56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</row>
    <row r="145" spans="1:15" ht="18.75" x14ac:dyDescent="0.3">
      <c r="A145" s="7"/>
      <c r="B145" s="56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</row>
    <row r="146" spans="1:15" ht="18.75" x14ac:dyDescent="0.3">
      <c r="A146" s="7"/>
      <c r="B146" s="56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</row>
    <row r="147" spans="1:15" ht="18.75" x14ac:dyDescent="0.3">
      <c r="A147" s="7"/>
      <c r="B147" s="56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</row>
    <row r="148" spans="1:15" ht="18.75" x14ac:dyDescent="0.3">
      <c r="A148" s="7"/>
      <c r="B148" s="56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</row>
    <row r="149" spans="1:15" ht="18.75" x14ac:dyDescent="0.3">
      <c r="A149" s="7"/>
      <c r="B149" s="56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</row>
    <row r="150" spans="1:15" ht="18.75" x14ac:dyDescent="0.3">
      <c r="A150" s="7"/>
      <c r="B150" s="56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</row>
    <row r="151" spans="1:15" ht="18.75" x14ac:dyDescent="0.3">
      <c r="A151" s="7"/>
      <c r="B151" s="56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</row>
    <row r="152" spans="1:15" ht="18.75" x14ac:dyDescent="0.3">
      <c r="A152" s="7"/>
      <c r="B152" s="56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</row>
    <row r="153" spans="1:15" ht="18.75" x14ac:dyDescent="0.3">
      <c r="A153" s="7"/>
      <c r="B153" s="56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</row>
    <row r="154" spans="1:15" ht="18.75" x14ac:dyDescent="0.3">
      <c r="A154" s="7"/>
      <c r="B154" s="56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ht="18.75" x14ac:dyDescent="0.3">
      <c r="A155" s="7"/>
      <c r="B155" s="56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</row>
    <row r="156" spans="1:15" ht="18.75" x14ac:dyDescent="0.3">
      <c r="A156" s="7"/>
      <c r="B156" s="56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</row>
    <row r="157" spans="1:15" ht="18.75" x14ac:dyDescent="0.3">
      <c r="A157" s="7"/>
      <c r="B157" s="56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</row>
    <row r="158" spans="1:15" ht="18.75" x14ac:dyDescent="0.3">
      <c r="A158" s="7"/>
      <c r="B158" s="56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</row>
    <row r="159" spans="1:15" ht="18.75" x14ac:dyDescent="0.3">
      <c r="A159" s="7"/>
      <c r="B159" s="56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</row>
    <row r="160" spans="1:15" ht="18.75" x14ac:dyDescent="0.3">
      <c r="A160" s="7"/>
      <c r="B160" s="56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</row>
    <row r="161" spans="1:15" ht="18.75" x14ac:dyDescent="0.3">
      <c r="A161" s="7"/>
      <c r="B161" s="56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</row>
    <row r="162" spans="1:15" ht="18.75" x14ac:dyDescent="0.3">
      <c r="A162" s="7"/>
      <c r="B162" s="56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</row>
    <row r="163" spans="1:15" ht="18.75" x14ac:dyDescent="0.3">
      <c r="A163" s="7"/>
      <c r="B163" s="56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</row>
    <row r="164" spans="1:15" ht="18.75" x14ac:dyDescent="0.3">
      <c r="A164" s="7"/>
      <c r="B164" s="56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</row>
    <row r="165" spans="1:15" ht="18.75" x14ac:dyDescent="0.3">
      <c r="A165" s="7"/>
      <c r="B165" s="56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</row>
    <row r="166" spans="1:15" ht="18.75" x14ac:dyDescent="0.3">
      <c r="A166" s="7"/>
      <c r="B166" s="56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</row>
    <row r="167" spans="1:15" ht="18.75" x14ac:dyDescent="0.3">
      <c r="A167" s="7"/>
      <c r="B167" s="56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</row>
    <row r="168" spans="1:15" ht="18.75" x14ac:dyDescent="0.3">
      <c r="A168" s="7"/>
      <c r="B168" s="56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</row>
    <row r="169" spans="1:15" ht="18.75" x14ac:dyDescent="0.3">
      <c r="A169" s="7"/>
      <c r="B169" s="56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</row>
    <row r="170" spans="1:15" ht="18.75" x14ac:dyDescent="0.3">
      <c r="A170" s="7"/>
      <c r="B170" s="56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</row>
    <row r="171" spans="1:15" ht="18.75" x14ac:dyDescent="0.3">
      <c r="A171" s="7"/>
      <c r="B171" s="56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</row>
    <row r="172" spans="1:15" ht="18.75" x14ac:dyDescent="0.3">
      <c r="A172" s="7"/>
      <c r="B172" s="56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</row>
    <row r="173" spans="1:15" ht="18.75" x14ac:dyDescent="0.3">
      <c r="A173" s="7"/>
      <c r="B173" s="56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</row>
    <row r="174" spans="1:15" ht="18.75" x14ac:dyDescent="0.3">
      <c r="A174" s="7"/>
      <c r="B174" s="5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</row>
    <row r="175" spans="1:15" ht="18.75" x14ac:dyDescent="0.3">
      <c r="A175" s="7"/>
      <c r="B175" s="56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</row>
    <row r="176" spans="1:15" ht="18.75" x14ac:dyDescent="0.3">
      <c r="A176" s="7"/>
      <c r="B176" s="56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</row>
    <row r="177" spans="1:15" ht="18.75" x14ac:dyDescent="0.3">
      <c r="A177" s="7"/>
      <c r="B177" s="56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</row>
    <row r="178" spans="1:15" ht="18.75" x14ac:dyDescent="0.3">
      <c r="A178" s="7"/>
      <c r="B178" s="56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</row>
    <row r="179" spans="1:15" ht="18.75" x14ac:dyDescent="0.3">
      <c r="A179" s="7"/>
      <c r="B179" s="56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</row>
    <row r="180" spans="1:15" ht="18.75" x14ac:dyDescent="0.3">
      <c r="A180" s="7"/>
      <c r="B180" s="56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</row>
    <row r="181" spans="1:15" ht="18.75" x14ac:dyDescent="0.3">
      <c r="A181" s="7"/>
      <c r="B181" s="56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</row>
    <row r="182" spans="1:15" ht="18.75" x14ac:dyDescent="0.3">
      <c r="A182" s="7"/>
      <c r="B182" s="56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</row>
    <row r="183" spans="1:15" ht="18.75" x14ac:dyDescent="0.3">
      <c r="A183" s="7"/>
      <c r="B183" s="56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</row>
    <row r="184" spans="1:15" ht="18.75" x14ac:dyDescent="0.3">
      <c r="A184" s="7"/>
      <c r="B184" s="56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</row>
    <row r="185" spans="1:15" ht="18.75" x14ac:dyDescent="0.3">
      <c r="A185" s="7"/>
      <c r="B185" s="56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</row>
    <row r="186" spans="1:15" ht="18.75" x14ac:dyDescent="0.3">
      <c r="A186" s="7"/>
      <c r="B186" s="56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</row>
    <row r="187" spans="1:15" ht="18.75" x14ac:dyDescent="0.3">
      <c r="A187" s="7"/>
      <c r="B187" s="56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</row>
    <row r="188" spans="1:15" ht="18.75" x14ac:dyDescent="0.3">
      <c r="A188" s="7"/>
      <c r="B188" s="56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</row>
    <row r="189" spans="1:15" ht="18.75" x14ac:dyDescent="0.3">
      <c r="A189" s="7"/>
      <c r="B189" s="56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</row>
    <row r="190" spans="1:15" ht="18.75" x14ac:dyDescent="0.3">
      <c r="A190" s="7"/>
      <c r="B190" s="56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</row>
    <row r="191" spans="1:15" ht="18.75" x14ac:dyDescent="0.3">
      <c r="A191" s="7"/>
      <c r="B191" s="56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ht="18.75" x14ac:dyDescent="0.3">
      <c r="A192" s="7"/>
      <c r="B192" s="56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5" ht="18.75" x14ac:dyDescent="0.3">
      <c r="A193" s="7"/>
      <c r="B193" s="56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</row>
    <row r="194" spans="1:15" ht="18.75" x14ac:dyDescent="0.3">
      <c r="A194" s="7"/>
      <c r="B194" s="56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</row>
    <row r="195" spans="1:15" ht="18.75" x14ac:dyDescent="0.3">
      <c r="A195" s="7"/>
      <c r="B195" s="56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</row>
    <row r="196" spans="1:15" ht="18.75" x14ac:dyDescent="0.3">
      <c r="A196" s="7"/>
      <c r="B196" s="56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</row>
    <row r="197" spans="1:15" ht="18.75" x14ac:dyDescent="0.3">
      <c r="A197" s="7"/>
      <c r="B197" s="56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</row>
    <row r="198" spans="1:15" ht="18.75" x14ac:dyDescent="0.3">
      <c r="A198" s="7"/>
      <c r="B198" s="56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</row>
    <row r="199" spans="1:15" ht="18.75" x14ac:dyDescent="0.3">
      <c r="A199" s="7"/>
      <c r="B199" s="56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</row>
    <row r="200" spans="1:15" ht="18.75" x14ac:dyDescent="0.3">
      <c r="A200" s="7"/>
      <c r="B200" s="56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</row>
    <row r="201" spans="1:15" ht="18.75" x14ac:dyDescent="0.3">
      <c r="A201" s="7"/>
      <c r="B201" s="56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1:15" ht="18.75" x14ac:dyDescent="0.3">
      <c r="A202" s="7"/>
      <c r="B202" s="56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</row>
    <row r="203" spans="1:15" ht="18.75" x14ac:dyDescent="0.3">
      <c r="A203" s="7"/>
      <c r="B203" s="56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1:15" ht="18.75" x14ac:dyDescent="0.3">
      <c r="A204" s="7"/>
      <c r="B204" s="56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</row>
    <row r="205" spans="1:15" ht="18.75" x14ac:dyDescent="0.3">
      <c r="A205" s="7"/>
      <c r="B205" s="56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</row>
    <row r="206" spans="1:15" ht="18.75" x14ac:dyDescent="0.3">
      <c r="A206" s="7"/>
      <c r="B206" s="56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</row>
    <row r="207" spans="1:15" ht="18.75" x14ac:dyDescent="0.3">
      <c r="A207" s="7"/>
      <c r="B207" s="56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</row>
    <row r="208" spans="1:15" ht="18.75" x14ac:dyDescent="0.3">
      <c r="A208" s="7"/>
      <c r="B208" s="56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1:15" ht="18.75" x14ac:dyDescent="0.3">
      <c r="A209" s="7"/>
      <c r="B209" s="56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1:15" ht="18.75" x14ac:dyDescent="0.3">
      <c r="A210" s="7"/>
      <c r="B210" s="56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</row>
    <row r="211" spans="1:15" ht="18.75" x14ac:dyDescent="0.3">
      <c r="A211" s="7"/>
      <c r="B211" s="56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1:15" ht="18.75" x14ac:dyDescent="0.3">
      <c r="A212" s="7"/>
      <c r="B212" s="56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</row>
    <row r="213" spans="1:15" ht="18.75" x14ac:dyDescent="0.3">
      <c r="A213" s="7"/>
      <c r="B213" s="56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</row>
    <row r="214" spans="1:15" ht="18.75" x14ac:dyDescent="0.3">
      <c r="A214" s="7"/>
      <c r="B214" s="56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</row>
    <row r="215" spans="1:15" ht="18.75" x14ac:dyDescent="0.3">
      <c r="A215" s="7"/>
      <c r="B215" s="56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</row>
    <row r="216" spans="1:15" ht="18.75" x14ac:dyDescent="0.3">
      <c r="A216" s="7"/>
      <c r="B216" s="56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</row>
    <row r="217" spans="1:15" ht="18.75" x14ac:dyDescent="0.3">
      <c r="A217" s="7"/>
      <c r="B217" s="56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</row>
    <row r="218" spans="1:15" ht="18.75" x14ac:dyDescent="0.3">
      <c r="A218" s="7"/>
      <c r="B218" s="56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</row>
    <row r="219" spans="1:15" ht="18.75" x14ac:dyDescent="0.3">
      <c r="A219" s="7"/>
      <c r="B219" s="56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</row>
    <row r="220" spans="1:15" ht="18.75" x14ac:dyDescent="0.3">
      <c r="A220" s="7"/>
      <c r="B220" s="56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</row>
    <row r="221" spans="1:15" ht="18.75" x14ac:dyDescent="0.3">
      <c r="A221" s="7"/>
      <c r="B221" s="56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</row>
    <row r="222" spans="1:15" ht="18.75" x14ac:dyDescent="0.3">
      <c r="A222" s="7"/>
      <c r="B222" s="56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</row>
    <row r="223" spans="1:15" ht="18.75" x14ac:dyDescent="0.3">
      <c r="A223" s="7"/>
      <c r="B223" s="56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</row>
    <row r="224" spans="1:15" ht="18.75" x14ac:dyDescent="0.3">
      <c r="A224" s="7"/>
      <c r="B224" s="56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</row>
    <row r="225" spans="1:15" ht="18.75" x14ac:dyDescent="0.3">
      <c r="A225" s="7"/>
      <c r="B225" s="56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</row>
    <row r="226" spans="1:15" ht="18.75" x14ac:dyDescent="0.3">
      <c r="A226" s="7"/>
      <c r="B226" s="56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</row>
    <row r="227" spans="1:15" ht="18.75" x14ac:dyDescent="0.3">
      <c r="A227" s="7"/>
      <c r="B227" s="56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</row>
    <row r="228" spans="1:15" ht="18.75" x14ac:dyDescent="0.3">
      <c r="A228" s="7"/>
      <c r="B228" s="56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</row>
    <row r="229" spans="1:15" ht="18.75" x14ac:dyDescent="0.3">
      <c r="A229" s="7"/>
      <c r="B229" s="56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 ht="18.75" x14ac:dyDescent="0.3">
      <c r="A230" s="7"/>
      <c r="B230" s="56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</row>
    <row r="231" spans="1:15" ht="18.75" x14ac:dyDescent="0.3">
      <c r="A231" s="7"/>
      <c r="B231" s="56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</row>
    <row r="232" spans="1:15" ht="18.75" x14ac:dyDescent="0.3">
      <c r="A232" s="7"/>
      <c r="B232" s="56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</row>
    <row r="233" spans="1:15" ht="18.75" x14ac:dyDescent="0.3">
      <c r="A233" s="7"/>
      <c r="B233" s="56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</row>
    <row r="234" spans="1:15" ht="18.75" x14ac:dyDescent="0.3">
      <c r="A234" s="7"/>
      <c r="B234" s="56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</row>
    <row r="235" spans="1:15" ht="18.75" x14ac:dyDescent="0.3">
      <c r="A235" s="7"/>
      <c r="B235" s="56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</row>
    <row r="236" spans="1:15" ht="18.75" x14ac:dyDescent="0.3">
      <c r="A236" s="7"/>
      <c r="B236" s="56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</row>
    <row r="237" spans="1:15" ht="18.75" x14ac:dyDescent="0.3">
      <c r="A237" s="7"/>
      <c r="B237" s="56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</row>
    <row r="238" spans="1:15" ht="18.75" x14ac:dyDescent="0.3">
      <c r="A238" s="7"/>
      <c r="B238" s="56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</row>
    <row r="239" spans="1:15" ht="18.75" x14ac:dyDescent="0.3">
      <c r="A239" s="7"/>
      <c r="B239" s="56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</row>
    <row r="240" spans="1:15" ht="18.75" x14ac:dyDescent="0.3">
      <c r="A240" s="7"/>
      <c r="B240" s="56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</row>
    <row r="241" spans="1:15" ht="18.75" x14ac:dyDescent="0.3">
      <c r="A241" s="7"/>
      <c r="B241" s="56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</row>
    <row r="242" spans="1:15" ht="18.75" x14ac:dyDescent="0.3">
      <c r="A242" s="7"/>
      <c r="B242" s="56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</row>
    <row r="243" spans="1:15" ht="18.75" x14ac:dyDescent="0.3">
      <c r="A243" s="7"/>
      <c r="B243" s="56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</row>
    <row r="244" spans="1:15" ht="18.75" x14ac:dyDescent="0.3">
      <c r="A244" s="7"/>
      <c r="B244" s="56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 ht="18.75" x14ac:dyDescent="0.3">
      <c r="A245" s="7"/>
      <c r="B245" s="56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</row>
    <row r="246" spans="1:15" ht="18.75" x14ac:dyDescent="0.3">
      <c r="A246" s="7"/>
      <c r="B246" s="56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</row>
    <row r="247" spans="1:15" ht="18.75" x14ac:dyDescent="0.3">
      <c r="A247" s="7"/>
      <c r="B247" s="56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</row>
    <row r="248" spans="1:15" ht="18.75" x14ac:dyDescent="0.3">
      <c r="A248" s="7"/>
      <c r="B248" s="56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</row>
    <row r="249" spans="1:15" ht="18.75" x14ac:dyDescent="0.3">
      <c r="A249" s="7"/>
      <c r="B249" s="56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</row>
    <row r="250" spans="1:15" ht="18.75" x14ac:dyDescent="0.3">
      <c r="A250" s="7"/>
      <c r="B250" s="56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</row>
    <row r="251" spans="1:15" ht="18.75" x14ac:dyDescent="0.3">
      <c r="A251" s="7"/>
      <c r="B251" s="56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</row>
    <row r="252" spans="1:15" ht="18.75" x14ac:dyDescent="0.3">
      <c r="A252" s="7"/>
      <c r="B252" s="56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</row>
  </sheetData>
  <mergeCells count="33">
    <mergeCell ref="B101:B102"/>
    <mergeCell ref="B91:B92"/>
    <mergeCell ref="B93:B96"/>
    <mergeCell ref="B58:B62"/>
    <mergeCell ref="B79:B82"/>
    <mergeCell ref="B68:B69"/>
    <mergeCell ref="B97:B100"/>
    <mergeCell ref="B73:B78"/>
    <mergeCell ref="B38:B40"/>
    <mergeCell ref="B41:B45"/>
    <mergeCell ref="B46:B49"/>
    <mergeCell ref="B53:B57"/>
    <mergeCell ref="B8:B9"/>
    <mergeCell ref="B21:B22"/>
    <mergeCell ref="B24:B27"/>
    <mergeCell ref="B14:B19"/>
    <mergeCell ref="B28:B32"/>
    <mergeCell ref="C105:G105"/>
    <mergeCell ref="B66:B67"/>
    <mergeCell ref="B70:B72"/>
    <mergeCell ref="A2:P2"/>
    <mergeCell ref="A3:A6"/>
    <mergeCell ref="F5:K5"/>
    <mergeCell ref="L5:N5"/>
    <mergeCell ref="O5:O6"/>
    <mergeCell ref="P3:P6"/>
    <mergeCell ref="E3:O3"/>
    <mergeCell ref="F4:O4"/>
    <mergeCell ref="E4:E6"/>
    <mergeCell ref="D3:D6"/>
    <mergeCell ref="C3:C6"/>
    <mergeCell ref="B3:B6"/>
    <mergeCell ref="B33:B37"/>
  </mergeCells>
  <pageMargins left="0.19685039370078741" right="0.19685039370078741" top="0.94488188976377963" bottom="0.35433070866141736" header="0.31496062992125984" footer="0.31496062992125984"/>
  <pageSetup paperSize="9" scale="50" orientation="landscape" r:id="rId1"/>
  <rowBreaks count="5" manualBreakCount="5">
    <brk id="30" max="15" man="1"/>
    <brk id="36" max="15" man="1"/>
    <brk id="39" max="15" man="1"/>
    <brk id="43" max="15" man="1"/>
    <brk id="4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6"/>
  <sheetViews>
    <sheetView topLeftCell="C82" workbookViewId="0">
      <selection activeCell="H96" sqref="H96"/>
    </sheetView>
  </sheetViews>
  <sheetFormatPr defaultRowHeight="15" x14ac:dyDescent="0.25"/>
  <cols>
    <col min="2" max="2" width="20" customWidth="1"/>
    <col min="3" max="3" width="16" customWidth="1"/>
    <col min="4" max="4" width="13.140625" customWidth="1"/>
    <col min="5" max="5" width="12.42578125" customWidth="1"/>
    <col min="7" max="7" width="17.140625" customWidth="1"/>
    <col min="8" max="8" width="13.85546875" customWidth="1"/>
    <col min="11" max="11" width="12.28515625" bestFit="1" customWidth="1"/>
    <col min="12" max="12" width="11" bestFit="1" customWidth="1"/>
    <col min="13" max="13" width="14.140625" customWidth="1"/>
    <col min="14" max="14" width="12.7109375" bestFit="1" customWidth="1"/>
  </cols>
  <sheetData>
    <row r="1" spans="2:14" ht="18.75" x14ac:dyDescent="0.25">
      <c r="B1" s="4">
        <v>40993.567000000003</v>
      </c>
      <c r="C1" s="15">
        <f>D1+K1</f>
        <v>37346.877</v>
      </c>
      <c r="D1" s="15">
        <v>33612.19</v>
      </c>
      <c r="E1" s="15"/>
      <c r="F1" s="15"/>
      <c r="G1" s="15"/>
      <c r="H1" s="15"/>
      <c r="I1" s="15"/>
      <c r="J1" s="15"/>
      <c r="K1" s="15">
        <v>3734.6869999999999</v>
      </c>
      <c r="L1" s="15"/>
      <c r="M1" s="15"/>
      <c r="N1" s="70">
        <f>C1-D1-E1-F1-G1-H1-I1-J1-K1-L1-M1</f>
        <v>-1.8189894035458565E-12</v>
      </c>
    </row>
    <row r="2" spans="2:14" ht="18.75" x14ac:dyDescent="0.25">
      <c r="B2" s="12">
        <f>G2</f>
        <v>8940.02</v>
      </c>
      <c r="C2" s="12">
        <f>G2</f>
        <v>8940.02</v>
      </c>
      <c r="D2" s="15"/>
      <c r="E2" s="15"/>
      <c r="F2" s="15"/>
      <c r="G2" s="9">
        <v>8940.02</v>
      </c>
      <c r="H2" s="10"/>
      <c r="I2" s="10"/>
      <c r="J2" s="15"/>
      <c r="K2" s="15"/>
      <c r="L2" s="15"/>
      <c r="M2" s="15"/>
      <c r="N2" s="70">
        <f t="shared" ref="N2:N64" si="0">C2-D2-E2-F2-G2-H2-I2-J2-K2-L2-M2</f>
        <v>0</v>
      </c>
    </row>
    <row r="3" spans="2:14" ht="18.75" x14ac:dyDescent="0.25">
      <c r="B3" s="13">
        <f>C3</f>
        <v>35797.843000000001</v>
      </c>
      <c r="C3" s="12">
        <f t="shared" ref="C3:C11" si="1">G3</f>
        <v>35797.843000000001</v>
      </c>
      <c r="D3" s="15"/>
      <c r="E3" s="15"/>
      <c r="F3" s="15"/>
      <c r="G3" s="9">
        <v>35797.843000000001</v>
      </c>
      <c r="H3" s="10"/>
      <c r="I3" s="10"/>
      <c r="J3" s="15"/>
      <c r="K3" s="15"/>
      <c r="L3" s="15"/>
      <c r="M3" s="15"/>
      <c r="N3" s="70">
        <f t="shared" si="0"/>
        <v>0</v>
      </c>
    </row>
    <row r="4" spans="2:14" ht="18.75" x14ac:dyDescent="0.25">
      <c r="B4" s="13">
        <f>C4</f>
        <v>24980.645</v>
      </c>
      <c r="C4" s="12">
        <f t="shared" si="1"/>
        <v>24980.645</v>
      </c>
      <c r="D4" s="15"/>
      <c r="E4" s="15"/>
      <c r="F4" s="15"/>
      <c r="G4" s="9">
        <v>24980.645</v>
      </c>
      <c r="H4" s="10"/>
      <c r="I4" s="10"/>
      <c r="J4" s="15"/>
      <c r="K4" s="15"/>
      <c r="L4" s="15"/>
      <c r="M4" s="15"/>
      <c r="N4" s="70">
        <f t="shared" si="0"/>
        <v>0</v>
      </c>
    </row>
    <row r="5" spans="2:14" ht="18.75" x14ac:dyDescent="0.25">
      <c r="B5" s="4">
        <v>8121.7929999999997</v>
      </c>
      <c r="C5" s="12">
        <f t="shared" si="1"/>
        <v>8121.7929999999997</v>
      </c>
      <c r="D5" s="15"/>
      <c r="E5" s="15"/>
      <c r="F5" s="15"/>
      <c r="G5" s="11">
        <v>8121.7929999999997</v>
      </c>
      <c r="H5" s="10"/>
      <c r="I5" s="10"/>
      <c r="J5" s="15"/>
      <c r="K5" s="15"/>
      <c r="L5" s="15"/>
      <c r="M5" s="15"/>
      <c r="N5" s="70">
        <f t="shared" si="0"/>
        <v>0</v>
      </c>
    </row>
    <row r="6" spans="2:14" ht="18.75" x14ac:dyDescent="0.25">
      <c r="B6" s="4">
        <v>8151.0640000000003</v>
      </c>
      <c r="C6" s="12">
        <f t="shared" si="1"/>
        <v>8151.0640000000003</v>
      </c>
      <c r="D6" s="15"/>
      <c r="E6" s="15"/>
      <c r="F6" s="15"/>
      <c r="G6" s="11">
        <v>8151.0640000000003</v>
      </c>
      <c r="H6" s="10"/>
      <c r="I6" s="10"/>
      <c r="J6" s="15"/>
      <c r="K6" s="15"/>
      <c r="L6" s="15"/>
      <c r="M6" s="15"/>
      <c r="N6" s="70">
        <f t="shared" si="0"/>
        <v>0</v>
      </c>
    </row>
    <row r="7" spans="2:14" ht="18.75" x14ac:dyDescent="0.25">
      <c r="B7" s="13">
        <f>C7</f>
        <v>10986.828</v>
      </c>
      <c r="C7" s="12">
        <f t="shared" si="1"/>
        <v>10986.828</v>
      </c>
      <c r="D7" s="15"/>
      <c r="E7" s="15"/>
      <c r="F7" s="15"/>
      <c r="G7" s="9">
        <v>10986.828</v>
      </c>
      <c r="H7" s="10"/>
      <c r="I7" s="10"/>
      <c r="J7" s="15"/>
      <c r="K7" s="15"/>
      <c r="L7" s="15"/>
      <c r="M7" s="15"/>
      <c r="N7" s="70">
        <f t="shared" si="0"/>
        <v>0</v>
      </c>
    </row>
    <row r="8" spans="2:14" ht="18.75" x14ac:dyDescent="0.25">
      <c r="B8" s="13">
        <f>C8</f>
        <v>6491.4979999999996</v>
      </c>
      <c r="C8" s="12">
        <f t="shared" si="1"/>
        <v>6491.4979999999996</v>
      </c>
      <c r="D8" s="15"/>
      <c r="E8" s="15"/>
      <c r="F8" s="15"/>
      <c r="G8" s="9">
        <v>6491.4979999999996</v>
      </c>
      <c r="H8" s="10"/>
      <c r="I8" s="10"/>
      <c r="J8" s="15"/>
      <c r="K8" s="15"/>
      <c r="L8" s="15"/>
      <c r="M8" s="15"/>
      <c r="N8" s="70">
        <f t="shared" si="0"/>
        <v>0</v>
      </c>
    </row>
    <row r="9" spans="2:14" ht="18.75" x14ac:dyDescent="0.25">
      <c r="B9" s="13">
        <f>C9</f>
        <v>8346.1</v>
      </c>
      <c r="C9" s="12">
        <f t="shared" si="1"/>
        <v>8346.1</v>
      </c>
      <c r="D9" s="15"/>
      <c r="E9" s="15"/>
      <c r="F9" s="15"/>
      <c r="G9" s="9">
        <v>8346.1</v>
      </c>
      <c r="H9" s="10"/>
      <c r="I9" s="10"/>
      <c r="J9" s="15"/>
      <c r="K9" s="15"/>
      <c r="L9" s="15"/>
      <c r="M9" s="15"/>
      <c r="N9" s="70">
        <f t="shared" si="0"/>
        <v>0</v>
      </c>
    </row>
    <row r="10" spans="2:14" ht="18.75" x14ac:dyDescent="0.25">
      <c r="B10" s="13">
        <f>C10</f>
        <v>3427.6</v>
      </c>
      <c r="C10" s="12">
        <f t="shared" si="1"/>
        <v>3427.6</v>
      </c>
      <c r="D10" s="15"/>
      <c r="E10" s="15"/>
      <c r="F10" s="15"/>
      <c r="G10" s="9">
        <v>3427.6</v>
      </c>
      <c r="H10" s="10"/>
      <c r="I10" s="10"/>
      <c r="J10" s="15"/>
      <c r="K10" s="15"/>
      <c r="L10" s="15"/>
      <c r="M10" s="15"/>
      <c r="N10" s="70">
        <f t="shared" si="0"/>
        <v>0</v>
      </c>
    </row>
    <row r="11" spans="2:14" ht="18.75" x14ac:dyDescent="0.25">
      <c r="B11" s="13">
        <f>C11</f>
        <v>11725.207</v>
      </c>
      <c r="C11" s="12">
        <f t="shared" si="1"/>
        <v>11725.207</v>
      </c>
      <c r="D11" s="15"/>
      <c r="E11" s="15"/>
      <c r="F11" s="15"/>
      <c r="G11" s="9">
        <v>11725.207</v>
      </c>
      <c r="H11" s="10"/>
      <c r="I11" s="10"/>
      <c r="J11" s="15"/>
      <c r="K11" s="15"/>
      <c r="L11" s="15"/>
      <c r="M11" s="15"/>
      <c r="N11" s="70">
        <f t="shared" si="0"/>
        <v>0</v>
      </c>
    </row>
    <row r="12" spans="2:14" ht="18.75" x14ac:dyDescent="0.25">
      <c r="B12" s="4">
        <v>8419.9030000000002</v>
      </c>
      <c r="C12" s="12">
        <f>G12</f>
        <v>8419.9030000000002</v>
      </c>
      <c r="D12" s="15"/>
      <c r="E12" s="15"/>
      <c r="F12" s="15"/>
      <c r="G12" s="9">
        <v>8419.9030000000002</v>
      </c>
      <c r="H12" s="10"/>
      <c r="I12" s="10"/>
      <c r="J12" s="15"/>
      <c r="K12" s="15"/>
      <c r="L12" s="15"/>
      <c r="M12" s="15"/>
      <c r="N12" s="70">
        <f t="shared" si="0"/>
        <v>0</v>
      </c>
    </row>
    <row r="13" spans="2:14" ht="18.75" x14ac:dyDescent="0.25">
      <c r="B13" s="4">
        <v>27626.953000000001</v>
      </c>
      <c r="C13" s="12">
        <f>B13</f>
        <v>27626.953000000001</v>
      </c>
      <c r="D13" s="15"/>
      <c r="E13" s="15"/>
      <c r="F13" s="15"/>
      <c r="G13" s="9"/>
      <c r="H13" s="10">
        <f>C13</f>
        <v>27626.953000000001</v>
      </c>
      <c r="I13" s="10"/>
      <c r="J13" s="15"/>
      <c r="K13" s="15"/>
      <c r="L13" s="15"/>
      <c r="M13" s="15"/>
      <c r="N13" s="70">
        <f t="shared" si="0"/>
        <v>0</v>
      </c>
    </row>
    <row r="14" spans="2:14" ht="18.75" x14ac:dyDescent="0.25">
      <c r="B14" s="4">
        <v>17871.516</v>
      </c>
      <c r="C14" s="12">
        <f>B14</f>
        <v>17871.516</v>
      </c>
      <c r="D14" s="15"/>
      <c r="E14" s="15"/>
      <c r="F14" s="15"/>
      <c r="G14" s="9"/>
      <c r="H14" s="48"/>
      <c r="I14" s="10"/>
      <c r="J14" s="15"/>
      <c r="K14" s="15"/>
      <c r="L14" s="15"/>
      <c r="M14" s="10">
        <v>17871.516</v>
      </c>
      <c r="N14" s="70">
        <f t="shared" si="0"/>
        <v>0</v>
      </c>
    </row>
    <row r="15" spans="2:14" ht="18.75" x14ac:dyDescent="0.25">
      <c r="B15" s="4">
        <v>16817.014999999999</v>
      </c>
      <c r="C15" s="12">
        <f>B15</f>
        <v>16817.014999999999</v>
      </c>
      <c r="D15" s="15"/>
      <c r="E15" s="15"/>
      <c r="F15" s="15"/>
      <c r="G15" s="9"/>
      <c r="H15" s="48"/>
      <c r="I15" s="10"/>
      <c r="J15" s="15"/>
      <c r="K15" s="15"/>
      <c r="L15" s="15"/>
      <c r="M15" s="10">
        <v>16817.014999999999</v>
      </c>
      <c r="N15" s="70">
        <f t="shared" si="0"/>
        <v>0</v>
      </c>
    </row>
    <row r="16" spans="2:14" ht="18.75" x14ac:dyDescent="0.25">
      <c r="B16" s="4">
        <v>77969.085999999996</v>
      </c>
      <c r="C16" s="12">
        <v>45000</v>
      </c>
      <c r="D16" s="15"/>
      <c r="E16" s="15"/>
      <c r="F16" s="15"/>
      <c r="G16" s="9"/>
      <c r="H16" s="10"/>
      <c r="I16" s="10"/>
      <c r="J16" s="15"/>
      <c r="K16" s="15"/>
      <c r="L16" s="15"/>
      <c r="M16" s="53">
        <v>45000</v>
      </c>
      <c r="N16" s="70">
        <f t="shared" si="0"/>
        <v>0</v>
      </c>
    </row>
    <row r="17" spans="2:14" ht="18.75" x14ac:dyDescent="0.3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69"/>
      <c r="N17" s="70">
        <f t="shared" si="0"/>
        <v>0</v>
      </c>
    </row>
    <row r="18" spans="2:14" ht="18.75" x14ac:dyDescent="0.3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69"/>
      <c r="N18" s="70">
        <f t="shared" si="0"/>
        <v>0</v>
      </c>
    </row>
    <row r="19" spans="2:14" ht="18.75" x14ac:dyDescent="0.25"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70">
        <f t="shared" si="0"/>
        <v>0</v>
      </c>
    </row>
    <row r="20" spans="2:14" ht="18.75" x14ac:dyDescent="0.25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70">
        <f t="shared" si="0"/>
        <v>0</v>
      </c>
    </row>
    <row r="21" spans="2:14" ht="18.75" x14ac:dyDescent="0.25">
      <c r="B21" s="4">
        <v>19685.003000000001</v>
      </c>
      <c r="C21" s="4">
        <v>19685.003000000001</v>
      </c>
      <c r="D21" s="15"/>
      <c r="E21" s="15"/>
      <c r="F21" s="15"/>
      <c r="G21" s="15"/>
      <c r="H21" s="15"/>
      <c r="I21" s="15"/>
      <c r="J21" s="15"/>
      <c r="K21" s="4">
        <v>1968.5</v>
      </c>
      <c r="L21" s="15">
        <v>17716.503000000001</v>
      </c>
      <c r="M21" s="15"/>
      <c r="N21" s="70">
        <f t="shared" si="0"/>
        <v>0</v>
      </c>
    </row>
    <row r="22" spans="2:14" ht="18.75" x14ac:dyDescent="0.25">
      <c r="B22" s="4">
        <v>24843.021000000001</v>
      </c>
      <c r="C22" s="4">
        <v>24843.021000000001</v>
      </c>
      <c r="D22" s="15"/>
      <c r="E22" s="15"/>
      <c r="F22" s="15"/>
      <c r="G22" s="15"/>
      <c r="H22" s="15"/>
      <c r="I22" s="15"/>
      <c r="J22" s="15"/>
      <c r="K22" s="4">
        <v>2484.3020000000001</v>
      </c>
      <c r="L22" s="15">
        <v>22358.719000000001</v>
      </c>
      <c r="M22" s="15"/>
      <c r="N22" s="70">
        <f t="shared" si="0"/>
        <v>0</v>
      </c>
    </row>
    <row r="23" spans="2:14" ht="18.75" x14ac:dyDescent="0.25">
      <c r="B23" s="4">
        <v>32264.824000000001</v>
      </c>
      <c r="C23" s="4">
        <v>32264.824000000001</v>
      </c>
      <c r="D23" s="15"/>
      <c r="E23" s="15"/>
      <c r="F23" s="15"/>
      <c r="G23" s="15"/>
      <c r="H23" s="15"/>
      <c r="I23" s="15"/>
      <c r="J23" s="15"/>
      <c r="K23" s="4">
        <v>3226.482</v>
      </c>
      <c r="L23" s="15">
        <v>29038.342000000001</v>
      </c>
      <c r="M23" s="15"/>
      <c r="N23" s="70">
        <f t="shared" si="0"/>
        <v>0</v>
      </c>
    </row>
    <row r="24" spans="2:14" ht="18.75" x14ac:dyDescent="0.25">
      <c r="B24" s="4">
        <v>10938.931</v>
      </c>
      <c r="C24" s="4">
        <v>10938.931</v>
      </c>
      <c r="D24" s="15"/>
      <c r="E24" s="15"/>
      <c r="F24" s="15"/>
      <c r="G24" s="15"/>
      <c r="H24" s="15"/>
      <c r="I24" s="15"/>
      <c r="J24" s="15"/>
      <c r="K24" s="4">
        <v>1093.893</v>
      </c>
      <c r="L24" s="15">
        <v>9845.0380000000005</v>
      </c>
      <c r="M24" s="15"/>
      <c r="N24" s="70">
        <f t="shared" si="0"/>
        <v>0</v>
      </c>
    </row>
    <row r="25" spans="2:14" ht="18.75" x14ac:dyDescent="0.25">
      <c r="B25" s="4">
        <v>18507.821</v>
      </c>
      <c r="C25" s="4">
        <v>18507.821</v>
      </c>
      <c r="D25" s="15"/>
      <c r="E25" s="15"/>
      <c r="F25" s="15"/>
      <c r="G25" s="15"/>
      <c r="H25" s="15"/>
      <c r="I25" s="15"/>
      <c r="J25" s="15"/>
      <c r="K25" s="4">
        <v>1850.7819999999999</v>
      </c>
      <c r="L25" s="15">
        <v>16657.039000000001</v>
      </c>
      <c r="M25" s="15"/>
      <c r="N25" s="70">
        <f t="shared" si="0"/>
        <v>0</v>
      </c>
    </row>
    <row r="26" spans="2:14" ht="18.75" x14ac:dyDescent="0.25">
      <c r="B26" s="4">
        <v>1318.9059999999999</v>
      </c>
      <c r="C26" s="4">
        <v>1318.9059999999999</v>
      </c>
      <c r="D26" s="15"/>
      <c r="E26" s="15"/>
      <c r="F26" s="15"/>
      <c r="G26" s="15"/>
      <c r="H26" s="15"/>
      <c r="I26" s="15"/>
      <c r="J26" s="15"/>
      <c r="K26" s="4">
        <v>131.887</v>
      </c>
      <c r="L26" s="15">
        <v>1187.019</v>
      </c>
      <c r="M26" s="15"/>
      <c r="N26" s="70">
        <f t="shared" si="0"/>
        <v>0</v>
      </c>
    </row>
    <row r="27" spans="2:14" ht="18.75" x14ac:dyDescent="0.25">
      <c r="B27" s="4">
        <v>1328.597</v>
      </c>
      <c r="C27" s="4">
        <v>1328.597</v>
      </c>
      <c r="D27" s="15"/>
      <c r="E27" s="15"/>
      <c r="F27" s="15"/>
      <c r="G27" s="15"/>
      <c r="H27" s="15"/>
      <c r="I27" s="15"/>
      <c r="J27" s="15"/>
      <c r="K27" s="4">
        <v>132.857</v>
      </c>
      <c r="L27" s="15">
        <v>1195.74</v>
      </c>
      <c r="M27" s="15"/>
      <c r="N27" s="70">
        <f t="shared" si="0"/>
        <v>0</v>
      </c>
    </row>
    <row r="28" spans="2:14" ht="18.75" x14ac:dyDescent="0.25">
      <c r="B28" s="4">
        <v>3608.2460000000001</v>
      </c>
      <c r="C28" s="4">
        <v>3608.2460000000001</v>
      </c>
      <c r="D28" s="15"/>
      <c r="E28" s="15"/>
      <c r="F28" s="15"/>
      <c r="G28" s="15"/>
      <c r="H28" s="15"/>
      <c r="I28" s="15"/>
      <c r="J28" s="15"/>
      <c r="K28" s="4">
        <v>360.82499999999999</v>
      </c>
      <c r="L28" s="15">
        <v>3247.4209999999998</v>
      </c>
      <c r="M28" s="15"/>
      <c r="N28" s="70">
        <f t="shared" si="0"/>
        <v>4.5474735088646412E-13</v>
      </c>
    </row>
    <row r="29" spans="2:14" ht="18.75" x14ac:dyDescent="0.25">
      <c r="B29" s="4">
        <v>5490.509</v>
      </c>
      <c r="C29" s="4">
        <v>5490.509</v>
      </c>
      <c r="D29" s="15"/>
      <c r="E29" s="15"/>
      <c r="F29" s="15"/>
      <c r="G29" s="15"/>
      <c r="H29" s="15"/>
      <c r="I29" s="15"/>
      <c r="J29" s="15"/>
      <c r="K29" s="4">
        <v>549.05100000000004</v>
      </c>
      <c r="L29" s="15">
        <v>4941.4579999999996</v>
      </c>
      <c r="M29" s="15"/>
      <c r="N29" s="70">
        <f t="shared" si="0"/>
        <v>0</v>
      </c>
    </row>
    <row r="30" spans="2:14" ht="18.75" x14ac:dyDescent="0.25">
      <c r="B30" s="4">
        <v>4907.8490000000002</v>
      </c>
      <c r="C30" s="4">
        <v>4907.8490000000002</v>
      </c>
      <c r="D30" s="15"/>
      <c r="E30" s="15"/>
      <c r="F30" s="15"/>
      <c r="G30" s="15"/>
      <c r="H30" s="15"/>
      <c r="I30" s="15"/>
      <c r="J30" s="15"/>
      <c r="K30" s="4">
        <v>490.78500000000003</v>
      </c>
      <c r="L30" s="15">
        <v>4417.0640000000003</v>
      </c>
      <c r="M30" s="15"/>
      <c r="N30" s="70">
        <f t="shared" si="0"/>
        <v>0</v>
      </c>
    </row>
    <row r="31" spans="2:14" ht="18.75" x14ac:dyDescent="0.25">
      <c r="B31" s="4">
        <v>2926.0219999999999</v>
      </c>
      <c r="C31" s="4">
        <v>2926.0219999999999</v>
      </c>
      <c r="D31" s="15"/>
      <c r="E31" s="15"/>
      <c r="F31" s="15"/>
      <c r="G31" s="15"/>
      <c r="H31" s="15"/>
      <c r="I31" s="15"/>
      <c r="J31" s="15"/>
      <c r="K31" s="4">
        <v>292.60199999999998</v>
      </c>
      <c r="L31" s="15">
        <v>2633.42</v>
      </c>
      <c r="M31" s="15"/>
      <c r="N31" s="70">
        <f t="shared" si="0"/>
        <v>0</v>
      </c>
    </row>
    <row r="32" spans="2:14" ht="18.75" x14ac:dyDescent="0.25">
      <c r="B32" s="5">
        <v>2100.9609999999998</v>
      </c>
      <c r="C32" s="5">
        <v>2100.9609999999998</v>
      </c>
      <c r="D32" s="15"/>
      <c r="E32" s="15"/>
      <c r="F32" s="15"/>
      <c r="G32" s="15"/>
      <c r="H32" s="15"/>
      <c r="I32" s="15"/>
      <c r="J32" s="15"/>
      <c r="K32" s="4">
        <v>210.096</v>
      </c>
      <c r="L32" s="15">
        <v>1890.865</v>
      </c>
      <c r="M32" s="15"/>
      <c r="N32" s="70">
        <f t="shared" si="0"/>
        <v>-2.2737367544323206E-13</v>
      </c>
    </row>
    <row r="33" spans="2:14" ht="18.75" x14ac:dyDescent="0.25">
      <c r="B33" s="4">
        <v>2776.9189999999999</v>
      </c>
      <c r="C33" s="4">
        <v>2776.9189999999999</v>
      </c>
      <c r="D33" s="15"/>
      <c r="E33" s="15"/>
      <c r="F33" s="15"/>
      <c r="G33" s="15"/>
      <c r="H33" s="15"/>
      <c r="I33" s="15"/>
      <c r="J33" s="15"/>
      <c r="K33" s="4">
        <v>277.69200000000001</v>
      </c>
      <c r="L33" s="15">
        <v>2499.2269999999999</v>
      </c>
      <c r="M33" s="15"/>
      <c r="N33" s="70">
        <f t="shared" si="0"/>
        <v>0</v>
      </c>
    </row>
    <row r="34" spans="2:14" ht="18.75" x14ac:dyDescent="0.25">
      <c r="B34" s="4">
        <v>3414.9720000000002</v>
      </c>
      <c r="C34" s="4">
        <v>3414.9720000000002</v>
      </c>
      <c r="D34" s="15"/>
      <c r="E34" s="15"/>
      <c r="F34" s="15"/>
      <c r="G34" s="15"/>
      <c r="H34" s="15"/>
      <c r="I34" s="15"/>
      <c r="J34" s="15"/>
      <c r="K34" s="4">
        <v>341.49900000000002</v>
      </c>
      <c r="L34" s="15">
        <v>3073.473</v>
      </c>
      <c r="M34" s="15"/>
      <c r="N34" s="70">
        <f t="shared" si="0"/>
        <v>0</v>
      </c>
    </row>
    <row r="35" spans="2:14" ht="18.75" x14ac:dyDescent="0.25">
      <c r="B35" s="15">
        <v>3546.982</v>
      </c>
      <c r="C35" s="15">
        <v>3546.982</v>
      </c>
      <c r="D35" s="15"/>
      <c r="E35" s="15"/>
      <c r="F35" s="15"/>
      <c r="G35" s="15"/>
      <c r="H35" s="15"/>
      <c r="I35" s="15"/>
      <c r="J35" s="15"/>
      <c r="K35" s="15">
        <v>354.69799999999998</v>
      </c>
      <c r="L35" s="15">
        <v>3192.2840000000001</v>
      </c>
      <c r="M35" s="15"/>
      <c r="N35" s="70">
        <f t="shared" si="0"/>
        <v>0</v>
      </c>
    </row>
    <row r="36" spans="2:14" ht="18.75" x14ac:dyDescent="0.25">
      <c r="B36" s="15">
        <v>3556.598</v>
      </c>
      <c r="C36" s="15">
        <v>3556.598</v>
      </c>
      <c r="D36" s="15"/>
      <c r="E36" s="15"/>
      <c r="F36" s="15"/>
      <c r="G36" s="15"/>
      <c r="H36" s="15"/>
      <c r="I36" s="15"/>
      <c r="J36" s="15"/>
      <c r="K36" s="15">
        <v>355.59800000000001</v>
      </c>
      <c r="L36" s="15">
        <v>3201</v>
      </c>
      <c r="M36" s="15"/>
      <c r="N36" s="70">
        <f t="shared" si="0"/>
        <v>0</v>
      </c>
    </row>
    <row r="37" spans="2:14" ht="18.75" x14ac:dyDescent="0.25">
      <c r="B37" s="15">
        <v>3812.366</v>
      </c>
      <c r="C37" s="15">
        <v>3812.366</v>
      </c>
      <c r="D37" s="15"/>
      <c r="E37" s="15"/>
      <c r="F37" s="15"/>
      <c r="G37" s="15"/>
      <c r="H37" s="15"/>
      <c r="I37" s="15"/>
      <c r="J37" s="15"/>
      <c r="K37" s="15">
        <v>381.23700000000002</v>
      </c>
      <c r="L37" s="15">
        <v>3431.1289999999999</v>
      </c>
      <c r="M37" s="15"/>
      <c r="N37" s="70">
        <f t="shared" si="0"/>
        <v>0</v>
      </c>
    </row>
    <row r="38" spans="2:14" ht="18.75" x14ac:dyDescent="0.25">
      <c r="B38" s="15">
        <v>3831.0720000000001</v>
      </c>
      <c r="C38" s="15">
        <v>3831.0720000000001</v>
      </c>
      <c r="D38" s="15"/>
      <c r="E38" s="15"/>
      <c r="F38" s="15"/>
      <c r="G38" s="15"/>
      <c r="H38" s="15"/>
      <c r="I38" s="15"/>
      <c r="J38" s="15"/>
      <c r="K38" s="15">
        <v>383.072</v>
      </c>
      <c r="L38" s="15">
        <v>3448</v>
      </c>
      <c r="M38" s="15"/>
      <c r="N38" s="70">
        <f t="shared" si="0"/>
        <v>0</v>
      </c>
    </row>
    <row r="39" spans="2:14" ht="18.75" x14ac:dyDescent="0.25">
      <c r="B39" s="15">
        <v>4230.8379999999997</v>
      </c>
      <c r="C39" s="15">
        <v>4230.8379999999997</v>
      </c>
      <c r="D39" s="15"/>
      <c r="E39" s="15"/>
      <c r="F39" s="15"/>
      <c r="G39" s="15"/>
      <c r="H39" s="15"/>
      <c r="I39" s="15"/>
      <c r="J39" s="15"/>
      <c r="K39" s="15">
        <v>423.084</v>
      </c>
      <c r="L39" s="15">
        <v>3807.7539999999999</v>
      </c>
      <c r="M39" s="15"/>
      <c r="N39" s="70">
        <f t="shared" si="0"/>
        <v>0</v>
      </c>
    </row>
    <row r="40" spans="2:14" ht="18.75" x14ac:dyDescent="0.25">
      <c r="B40" s="15">
        <v>4038.049</v>
      </c>
      <c r="C40" s="15">
        <v>4038.049</v>
      </c>
      <c r="D40" s="15"/>
      <c r="E40" s="15"/>
      <c r="F40" s="15"/>
      <c r="G40" s="15"/>
      <c r="H40" s="15"/>
      <c r="I40" s="15"/>
      <c r="J40" s="15"/>
      <c r="K40" s="15">
        <v>403.80500000000001</v>
      </c>
      <c r="L40" s="15">
        <v>3634.2440000000001</v>
      </c>
      <c r="M40" s="15"/>
      <c r="N40" s="70">
        <f t="shared" si="0"/>
        <v>0</v>
      </c>
    </row>
    <row r="41" spans="2:14" ht="18.75" x14ac:dyDescent="0.25">
      <c r="B41" s="15">
        <v>3522.4879999999998</v>
      </c>
      <c r="C41" s="15">
        <v>3522.4879999999998</v>
      </c>
      <c r="D41" s="15"/>
      <c r="E41" s="15"/>
      <c r="F41" s="15"/>
      <c r="G41" s="15"/>
      <c r="H41" s="15"/>
      <c r="I41" s="15"/>
      <c r="J41" s="15"/>
      <c r="K41" s="15">
        <v>352.24900000000002</v>
      </c>
      <c r="L41" s="15">
        <v>3170.239</v>
      </c>
      <c r="M41" s="15"/>
      <c r="N41" s="70">
        <f t="shared" si="0"/>
        <v>-4.5474735088646412E-13</v>
      </c>
    </row>
    <row r="42" spans="2:14" ht="18.75" x14ac:dyDescent="0.25">
      <c r="B42" s="6">
        <v>3465.9409999999998</v>
      </c>
      <c r="C42" s="6">
        <v>3465.9409999999998</v>
      </c>
      <c r="D42" s="15"/>
      <c r="E42" s="15"/>
      <c r="F42" s="15"/>
      <c r="G42" s="15"/>
      <c r="H42" s="15"/>
      <c r="I42" s="15"/>
      <c r="J42" s="15"/>
      <c r="K42" s="15">
        <v>346.59399999999999</v>
      </c>
      <c r="L42" s="15">
        <v>3119.3470000000002</v>
      </c>
      <c r="M42" s="15"/>
      <c r="N42" s="70">
        <f t="shared" si="0"/>
        <v>-4.5474735088646412E-13</v>
      </c>
    </row>
    <row r="43" spans="2:14" ht="18.75" x14ac:dyDescent="0.25">
      <c r="B43" s="15">
        <v>1010.962</v>
      </c>
      <c r="C43" s="15">
        <v>1010.962</v>
      </c>
      <c r="D43" s="15"/>
      <c r="E43" s="15"/>
      <c r="F43" s="15"/>
      <c r="G43" s="15"/>
      <c r="H43" s="15"/>
      <c r="I43" s="15"/>
      <c r="J43" s="15"/>
      <c r="K43" s="15">
        <v>101.096</v>
      </c>
      <c r="L43" s="15">
        <v>909.86599999999999</v>
      </c>
      <c r="M43" s="15"/>
      <c r="N43" s="70">
        <f t="shared" si="0"/>
        <v>0</v>
      </c>
    </row>
    <row r="44" spans="2:14" ht="18.75" x14ac:dyDescent="0.25">
      <c r="B44" s="15">
        <v>1499.6769999999999</v>
      </c>
      <c r="C44" s="15">
        <v>1499.6769999999999</v>
      </c>
      <c r="D44" s="15"/>
      <c r="E44" s="15"/>
      <c r="F44" s="15"/>
      <c r="G44" s="15"/>
      <c r="H44" s="15"/>
      <c r="I44" s="15"/>
      <c r="J44" s="15"/>
      <c r="K44" s="15">
        <v>149.96799999999999</v>
      </c>
      <c r="L44" s="15">
        <v>1349.7090000000001</v>
      </c>
      <c r="M44" s="15"/>
      <c r="N44" s="70">
        <f t="shared" si="0"/>
        <v>-2.2737367544323206E-13</v>
      </c>
    </row>
    <row r="45" spans="2:14" ht="18.75" x14ac:dyDescent="0.25">
      <c r="B45" s="15">
        <v>16643.664000000001</v>
      </c>
      <c r="C45" s="15">
        <v>16643.664000000001</v>
      </c>
      <c r="D45" s="15"/>
      <c r="E45" s="15"/>
      <c r="F45" s="15"/>
      <c r="G45" s="15"/>
      <c r="H45" s="15"/>
      <c r="I45" s="15"/>
      <c r="J45" s="15"/>
      <c r="K45" s="15">
        <v>1664.366</v>
      </c>
      <c r="L45" s="15">
        <v>14979.298000000001</v>
      </c>
      <c r="M45" s="15"/>
      <c r="N45" s="70">
        <f t="shared" si="0"/>
        <v>0</v>
      </c>
    </row>
    <row r="46" spans="2:14" ht="18.75" x14ac:dyDescent="0.25">
      <c r="B46" s="15">
        <v>983.96799999999996</v>
      </c>
      <c r="C46" s="15">
        <v>983.96799999999996</v>
      </c>
      <c r="D46" s="15"/>
      <c r="E46" s="15"/>
      <c r="F46" s="15"/>
      <c r="G46" s="15"/>
      <c r="H46" s="15"/>
      <c r="I46" s="15"/>
      <c r="J46" s="15"/>
      <c r="K46" s="15">
        <v>98.397000000000006</v>
      </c>
      <c r="L46" s="15">
        <v>885.57100000000003</v>
      </c>
      <c r="M46" s="15"/>
      <c r="N46" s="70">
        <f t="shared" si="0"/>
        <v>-1.1368683772161603E-13</v>
      </c>
    </row>
    <row r="47" spans="2:14" ht="18.75" x14ac:dyDescent="0.25">
      <c r="B47" s="15">
        <v>3041.06</v>
      </c>
      <c r="C47" s="15">
        <v>3041.06</v>
      </c>
      <c r="D47" s="15"/>
      <c r="E47" s="15"/>
      <c r="F47" s="15"/>
      <c r="G47" s="15"/>
      <c r="H47" s="15"/>
      <c r="I47" s="15"/>
      <c r="J47" s="15"/>
      <c r="K47" s="15">
        <v>304.06</v>
      </c>
      <c r="L47" s="15">
        <v>2737</v>
      </c>
      <c r="M47" s="15"/>
      <c r="N47" s="70">
        <f t="shared" si="0"/>
        <v>0</v>
      </c>
    </row>
    <row r="48" spans="2:14" ht="18.75" x14ac:dyDescent="0.25">
      <c r="B48" s="15">
        <v>8193.2389999999996</v>
      </c>
      <c r="C48" s="15">
        <v>8193.2389999999996</v>
      </c>
      <c r="D48" s="15"/>
      <c r="E48" s="15"/>
      <c r="F48" s="15"/>
      <c r="G48" s="15"/>
      <c r="H48" s="15"/>
      <c r="I48" s="15"/>
      <c r="J48" s="15"/>
      <c r="K48" s="15">
        <v>819.23900000000003</v>
      </c>
      <c r="L48" s="15">
        <v>7374</v>
      </c>
      <c r="M48" s="15"/>
      <c r="N48" s="70">
        <f t="shared" si="0"/>
        <v>0</v>
      </c>
    </row>
    <row r="49" spans="2:14" ht="18.75" x14ac:dyDescent="0.25">
      <c r="B49" s="15">
        <v>873.21</v>
      </c>
      <c r="C49" s="15">
        <v>873.21</v>
      </c>
      <c r="D49" s="15"/>
      <c r="E49" s="15"/>
      <c r="F49" s="15"/>
      <c r="G49" s="15"/>
      <c r="H49" s="15"/>
      <c r="I49" s="15"/>
      <c r="J49" s="15"/>
      <c r="K49" s="15">
        <v>87.320999999999998</v>
      </c>
      <c r="L49" s="15">
        <v>785.88900000000001</v>
      </c>
      <c r="M49" s="15"/>
      <c r="N49" s="70">
        <f t="shared" si="0"/>
        <v>0</v>
      </c>
    </row>
    <row r="50" spans="2:14" ht="18.75" x14ac:dyDescent="0.25">
      <c r="B50" s="15">
        <v>1487.76</v>
      </c>
      <c r="C50" s="15">
        <v>1487.76</v>
      </c>
      <c r="D50" s="15"/>
      <c r="E50" s="15"/>
      <c r="F50" s="15"/>
      <c r="G50" s="15"/>
      <c r="H50" s="15"/>
      <c r="I50" s="15"/>
      <c r="J50" s="15"/>
      <c r="K50" s="15">
        <v>148.76</v>
      </c>
      <c r="L50" s="15">
        <v>1339</v>
      </c>
      <c r="M50" s="15"/>
      <c r="N50" s="70">
        <f t="shared" si="0"/>
        <v>0</v>
      </c>
    </row>
    <row r="51" spans="2:14" ht="18.75" x14ac:dyDescent="0.25">
      <c r="B51" s="15">
        <v>1170.269</v>
      </c>
      <c r="C51" s="15">
        <v>1170.269</v>
      </c>
      <c r="D51" s="15"/>
      <c r="E51" s="15"/>
      <c r="F51" s="15"/>
      <c r="G51" s="15"/>
      <c r="H51" s="15"/>
      <c r="I51" s="15"/>
      <c r="J51" s="15"/>
      <c r="K51" s="15">
        <v>117.027</v>
      </c>
      <c r="L51" s="15">
        <v>1053.242</v>
      </c>
      <c r="M51" s="15"/>
      <c r="N51" s="70">
        <f t="shared" si="0"/>
        <v>0</v>
      </c>
    </row>
    <row r="52" spans="2:14" ht="18.75" x14ac:dyDescent="0.25">
      <c r="B52" s="15">
        <v>987.904</v>
      </c>
      <c r="C52" s="15">
        <v>987.904</v>
      </c>
      <c r="D52" s="15"/>
      <c r="E52" s="15"/>
      <c r="F52" s="15"/>
      <c r="G52" s="15"/>
      <c r="H52" s="15"/>
      <c r="I52" s="15"/>
      <c r="J52" s="15"/>
      <c r="K52" s="15">
        <v>98.79</v>
      </c>
      <c r="L52" s="15">
        <v>889.11400000000003</v>
      </c>
      <c r="M52" s="15"/>
      <c r="N52" s="70">
        <f t="shared" si="0"/>
        <v>0</v>
      </c>
    </row>
    <row r="53" spans="2:14" ht="18.75" x14ac:dyDescent="0.25">
      <c r="B53" s="15">
        <v>1270.039</v>
      </c>
      <c r="C53" s="15">
        <v>1270.039</v>
      </c>
      <c r="D53" s="15"/>
      <c r="E53" s="15"/>
      <c r="F53" s="15"/>
      <c r="G53" s="15"/>
      <c r="H53" s="15"/>
      <c r="I53" s="15"/>
      <c r="J53" s="15"/>
      <c r="K53" s="15">
        <v>127.004</v>
      </c>
      <c r="L53" s="15">
        <v>1143.0350000000001</v>
      </c>
      <c r="M53" s="15"/>
      <c r="N53" s="70">
        <f t="shared" si="0"/>
        <v>0</v>
      </c>
    </row>
    <row r="54" spans="2:14" ht="18.75" x14ac:dyDescent="0.25">
      <c r="B54" s="15">
        <v>1459.4770000000001</v>
      </c>
      <c r="C54" s="15">
        <v>1459.4770000000001</v>
      </c>
      <c r="D54" s="15"/>
      <c r="E54" s="15"/>
      <c r="F54" s="15"/>
      <c r="G54" s="15"/>
      <c r="H54" s="15"/>
      <c r="I54" s="15"/>
      <c r="J54" s="15"/>
      <c r="K54" s="15">
        <v>145.94800000000001</v>
      </c>
      <c r="L54" s="15">
        <v>1313.529</v>
      </c>
      <c r="M54" s="15"/>
      <c r="N54" s="70">
        <f t="shared" si="0"/>
        <v>0</v>
      </c>
    </row>
    <row r="55" spans="2:14" ht="18.75" x14ac:dyDescent="0.25">
      <c r="B55" s="6">
        <v>34958.016000000003</v>
      </c>
      <c r="C55" s="6">
        <v>34958.016000000003</v>
      </c>
      <c r="D55" s="15"/>
      <c r="E55" s="15"/>
      <c r="F55" s="15"/>
      <c r="G55" s="15"/>
      <c r="H55" s="15"/>
      <c r="I55" s="15"/>
      <c r="J55" s="15"/>
      <c r="K55" s="15">
        <v>3495.8159999999998</v>
      </c>
      <c r="L55" s="15">
        <v>31462.2</v>
      </c>
      <c r="M55" s="15"/>
      <c r="N55" s="70">
        <f t="shared" si="0"/>
        <v>3.637978807091713E-12</v>
      </c>
    </row>
    <row r="56" spans="2:14" ht="18.75" x14ac:dyDescent="0.25">
      <c r="B56" s="15">
        <v>13200</v>
      </c>
      <c r="C56" s="15">
        <v>13200</v>
      </c>
      <c r="D56" s="15"/>
      <c r="E56" s="15"/>
      <c r="F56" s="15"/>
      <c r="G56" s="15"/>
      <c r="H56" s="15"/>
      <c r="I56" s="15">
        <v>11900.15</v>
      </c>
      <c r="J56" s="15"/>
      <c r="K56" s="8">
        <v>1299.8499999999999</v>
      </c>
      <c r="L56" s="15"/>
      <c r="M56" s="15"/>
      <c r="N56" s="70">
        <f t="shared" si="0"/>
        <v>4.5474735088646412E-13</v>
      </c>
    </row>
    <row r="57" spans="2:14" ht="18.75" x14ac:dyDescent="0.25">
      <c r="B57" s="40">
        <f>C57</f>
        <v>1493.67</v>
      </c>
      <c r="C57" s="40">
        <v>1493.67</v>
      </c>
      <c r="D57" s="41"/>
      <c r="E57" s="42"/>
      <c r="F57" s="42"/>
      <c r="G57" s="15"/>
      <c r="H57" s="15"/>
      <c r="I57" s="51"/>
      <c r="J57" s="51"/>
      <c r="K57" s="15"/>
      <c r="L57" s="15"/>
      <c r="M57" s="15">
        <f t="shared" ref="M57:M75" si="2">C57</f>
        <v>1493.67</v>
      </c>
      <c r="N57" s="70">
        <f t="shared" si="0"/>
        <v>0</v>
      </c>
    </row>
    <row r="58" spans="2:14" ht="18.75" x14ac:dyDescent="0.3">
      <c r="B58" s="40">
        <f t="shared" ref="B58:B75" si="3">C58</f>
        <v>2566.8820000000001</v>
      </c>
      <c r="C58" s="45">
        <v>2566.8820000000001</v>
      </c>
      <c r="D58" s="46"/>
      <c r="E58" s="46"/>
      <c r="F58" s="15"/>
      <c r="G58" s="15"/>
      <c r="H58" s="15"/>
      <c r="I58" s="51"/>
      <c r="J58" s="51"/>
      <c r="K58" s="15"/>
      <c r="L58" s="15"/>
      <c r="M58" s="15">
        <f t="shared" si="2"/>
        <v>2566.8820000000001</v>
      </c>
      <c r="N58" s="70">
        <f t="shared" si="0"/>
        <v>0</v>
      </c>
    </row>
    <row r="59" spans="2:14" ht="18.75" x14ac:dyDescent="0.25">
      <c r="B59" s="40">
        <f t="shared" si="3"/>
        <v>2708.0920000000001</v>
      </c>
      <c r="C59" s="43">
        <v>2708.0920000000001</v>
      </c>
      <c r="D59" s="44"/>
      <c r="E59" s="43"/>
      <c r="F59" s="43"/>
      <c r="G59" s="15"/>
      <c r="H59" s="15"/>
      <c r="I59" s="51"/>
      <c r="J59" s="51"/>
      <c r="K59" s="15"/>
      <c r="L59" s="15"/>
      <c r="M59" s="15">
        <f t="shared" si="2"/>
        <v>2708.0920000000001</v>
      </c>
      <c r="N59" s="70">
        <f t="shared" si="0"/>
        <v>0</v>
      </c>
    </row>
    <row r="60" spans="2:14" ht="18.75" x14ac:dyDescent="0.25">
      <c r="B60" s="40">
        <f t="shared" si="3"/>
        <v>2636.3139999999999</v>
      </c>
      <c r="C60" s="15">
        <v>2636.3139999999999</v>
      </c>
      <c r="D60" s="51"/>
      <c r="E60" s="15"/>
      <c r="F60" s="15"/>
      <c r="G60" s="15"/>
      <c r="H60" s="15"/>
      <c r="I60" s="51"/>
      <c r="J60" s="51"/>
      <c r="K60" s="15"/>
      <c r="L60" s="15"/>
      <c r="M60" s="15">
        <f t="shared" si="2"/>
        <v>2636.3139999999999</v>
      </c>
      <c r="N60" s="70">
        <f t="shared" si="0"/>
        <v>0</v>
      </c>
    </row>
    <row r="61" spans="2:14" ht="18.75" x14ac:dyDescent="0.25">
      <c r="B61" s="40">
        <f t="shared" si="3"/>
        <v>2654.7919999999999</v>
      </c>
      <c r="C61" s="4">
        <v>2654.7919999999999</v>
      </c>
      <c r="D61" s="51"/>
      <c r="E61" s="15"/>
      <c r="F61" s="15"/>
      <c r="G61" s="15"/>
      <c r="H61" s="15"/>
      <c r="I61" s="51"/>
      <c r="J61" s="51"/>
      <c r="K61" s="15"/>
      <c r="L61" s="15"/>
      <c r="M61" s="15">
        <f t="shared" si="2"/>
        <v>2654.7919999999999</v>
      </c>
      <c r="N61" s="70">
        <f t="shared" si="0"/>
        <v>0</v>
      </c>
    </row>
    <row r="62" spans="2:14" ht="18.75" x14ac:dyDescent="0.25">
      <c r="B62" s="40">
        <f t="shared" si="3"/>
        <v>1096.6880000000001</v>
      </c>
      <c r="C62" s="4">
        <v>1096.6880000000001</v>
      </c>
      <c r="D62" s="51"/>
      <c r="E62" s="15"/>
      <c r="F62" s="15"/>
      <c r="G62" s="15"/>
      <c r="H62" s="15"/>
      <c r="I62" s="51"/>
      <c r="J62" s="51"/>
      <c r="K62" s="15"/>
      <c r="L62" s="15"/>
      <c r="M62" s="15">
        <f t="shared" si="2"/>
        <v>1096.6880000000001</v>
      </c>
      <c r="N62" s="70">
        <f t="shared" si="0"/>
        <v>0</v>
      </c>
    </row>
    <row r="63" spans="2:14" ht="18.75" x14ac:dyDescent="0.25">
      <c r="B63" s="40">
        <f t="shared" si="3"/>
        <v>2787.6460000000002</v>
      </c>
      <c r="C63" s="15">
        <v>2787.6460000000002</v>
      </c>
      <c r="D63" s="51"/>
      <c r="E63" s="15"/>
      <c r="F63" s="15"/>
      <c r="G63" s="15"/>
      <c r="H63" s="15"/>
      <c r="I63" s="51"/>
      <c r="J63" s="51"/>
      <c r="K63" s="15"/>
      <c r="L63" s="15"/>
      <c r="M63" s="15">
        <f t="shared" si="2"/>
        <v>2787.6460000000002</v>
      </c>
      <c r="N63" s="70">
        <f t="shared" si="0"/>
        <v>0</v>
      </c>
    </row>
    <row r="64" spans="2:14" ht="18.75" x14ac:dyDescent="0.25">
      <c r="B64" s="40">
        <f t="shared" si="3"/>
        <v>11071.931</v>
      </c>
      <c r="C64" s="4">
        <v>11071.931</v>
      </c>
      <c r="D64" s="51"/>
      <c r="E64" s="15"/>
      <c r="F64" s="15"/>
      <c r="G64" s="15"/>
      <c r="H64" s="15"/>
      <c r="I64" s="51"/>
      <c r="J64" s="51"/>
      <c r="K64" s="4"/>
      <c r="L64" s="4"/>
      <c r="M64" s="15">
        <f t="shared" si="2"/>
        <v>11071.931</v>
      </c>
      <c r="N64" s="70">
        <f t="shared" si="0"/>
        <v>0</v>
      </c>
    </row>
    <row r="65" spans="2:14" ht="18.75" x14ac:dyDescent="0.25">
      <c r="B65" s="40">
        <f t="shared" si="3"/>
        <v>10904.089</v>
      </c>
      <c r="C65" s="4">
        <v>10904.089</v>
      </c>
      <c r="D65" s="51"/>
      <c r="E65" s="15"/>
      <c r="F65" s="15"/>
      <c r="G65" s="15"/>
      <c r="H65" s="15"/>
      <c r="I65" s="51"/>
      <c r="J65" s="51"/>
      <c r="K65" s="4"/>
      <c r="L65" s="4"/>
      <c r="M65" s="15">
        <f t="shared" si="2"/>
        <v>10904.089</v>
      </c>
      <c r="N65" s="70">
        <f t="shared" ref="N65:N96" si="4">C65-D65-E65-F65-G65-H65-I65-J65-K65-L65-M65</f>
        <v>0</v>
      </c>
    </row>
    <row r="66" spans="2:14" ht="18.75" x14ac:dyDescent="0.25">
      <c r="B66" s="40">
        <f t="shared" si="3"/>
        <v>222.92400000000001</v>
      </c>
      <c r="C66" s="4">
        <v>222.92400000000001</v>
      </c>
      <c r="D66" s="51"/>
      <c r="E66" s="15"/>
      <c r="F66" s="15"/>
      <c r="G66" s="15"/>
      <c r="H66" s="15"/>
      <c r="I66" s="51"/>
      <c r="J66" s="51"/>
      <c r="K66" s="4"/>
      <c r="L66" s="4"/>
      <c r="M66" s="15">
        <f t="shared" si="2"/>
        <v>222.92400000000001</v>
      </c>
      <c r="N66" s="70">
        <f t="shared" si="4"/>
        <v>0</v>
      </c>
    </row>
    <row r="67" spans="2:14" ht="18.75" x14ac:dyDescent="0.25">
      <c r="B67" s="40">
        <f t="shared" si="3"/>
        <v>58.92</v>
      </c>
      <c r="C67" s="4">
        <v>58.92</v>
      </c>
      <c r="D67" s="51"/>
      <c r="E67" s="15"/>
      <c r="F67" s="15"/>
      <c r="G67" s="15"/>
      <c r="H67" s="15"/>
      <c r="I67" s="51"/>
      <c r="J67" s="51"/>
      <c r="K67" s="4"/>
      <c r="L67" s="4"/>
      <c r="M67" s="15">
        <f t="shared" si="2"/>
        <v>58.92</v>
      </c>
      <c r="N67" s="70">
        <f t="shared" si="4"/>
        <v>0</v>
      </c>
    </row>
    <row r="68" spans="2:14" ht="18.75" x14ac:dyDescent="0.25">
      <c r="B68" s="40">
        <f t="shared" si="3"/>
        <v>182.00299999999999</v>
      </c>
      <c r="C68" s="4">
        <v>182.00299999999999</v>
      </c>
      <c r="D68" s="51"/>
      <c r="E68" s="15"/>
      <c r="F68" s="15"/>
      <c r="G68" s="15"/>
      <c r="H68" s="15"/>
      <c r="I68" s="51"/>
      <c r="J68" s="51"/>
      <c r="K68" s="4"/>
      <c r="L68" s="4"/>
      <c r="M68" s="15">
        <f t="shared" si="2"/>
        <v>182.00299999999999</v>
      </c>
      <c r="N68" s="70">
        <f t="shared" si="4"/>
        <v>0</v>
      </c>
    </row>
    <row r="69" spans="2:14" ht="18.75" x14ac:dyDescent="0.25">
      <c r="B69" s="40">
        <f t="shared" si="3"/>
        <v>100.595</v>
      </c>
      <c r="C69" s="4">
        <v>100.595</v>
      </c>
      <c r="D69" s="51"/>
      <c r="E69" s="15"/>
      <c r="F69" s="15"/>
      <c r="G69" s="15"/>
      <c r="H69" s="15"/>
      <c r="I69" s="51"/>
      <c r="J69" s="51"/>
      <c r="K69" s="4"/>
      <c r="L69" s="4"/>
      <c r="M69" s="15">
        <f t="shared" si="2"/>
        <v>100.595</v>
      </c>
      <c r="N69" s="70">
        <f t="shared" si="4"/>
        <v>0</v>
      </c>
    </row>
    <row r="70" spans="2:14" ht="18.75" x14ac:dyDescent="0.25">
      <c r="B70" s="40">
        <f t="shared" si="3"/>
        <v>222.917</v>
      </c>
      <c r="C70" s="4">
        <v>222.917</v>
      </c>
      <c r="D70" s="51"/>
      <c r="E70" s="15"/>
      <c r="F70" s="15"/>
      <c r="G70" s="15"/>
      <c r="H70" s="15"/>
      <c r="I70" s="51"/>
      <c r="J70" s="51"/>
      <c r="K70" s="4"/>
      <c r="L70" s="4"/>
      <c r="M70" s="15">
        <f t="shared" si="2"/>
        <v>222.917</v>
      </c>
      <c r="N70" s="70">
        <f t="shared" si="4"/>
        <v>0</v>
      </c>
    </row>
    <row r="71" spans="2:14" ht="18.75" x14ac:dyDescent="0.25">
      <c r="B71" s="40">
        <f t="shared" si="3"/>
        <v>299.77999999999997</v>
      </c>
      <c r="C71" s="4">
        <v>299.77999999999997</v>
      </c>
      <c r="D71" s="51"/>
      <c r="E71" s="15"/>
      <c r="F71" s="15"/>
      <c r="G71" s="15"/>
      <c r="H71" s="15"/>
      <c r="I71" s="51"/>
      <c r="J71" s="51"/>
      <c r="K71" s="4"/>
      <c r="L71" s="4"/>
      <c r="M71" s="15">
        <f t="shared" si="2"/>
        <v>299.77999999999997</v>
      </c>
      <c r="N71" s="70">
        <f t="shared" si="4"/>
        <v>0</v>
      </c>
    </row>
    <row r="72" spans="2:14" ht="18.75" x14ac:dyDescent="0.25">
      <c r="B72" s="40">
        <f t="shared" si="3"/>
        <v>215.755</v>
      </c>
      <c r="C72" s="4">
        <v>215.755</v>
      </c>
      <c r="D72" s="51"/>
      <c r="E72" s="15"/>
      <c r="F72" s="15"/>
      <c r="G72" s="15"/>
      <c r="H72" s="15"/>
      <c r="I72" s="51"/>
      <c r="J72" s="51"/>
      <c r="K72" s="4"/>
      <c r="L72" s="4"/>
      <c r="M72" s="15">
        <f t="shared" si="2"/>
        <v>215.755</v>
      </c>
      <c r="N72" s="70">
        <f t="shared" si="4"/>
        <v>0</v>
      </c>
    </row>
    <row r="73" spans="2:14" ht="18.75" x14ac:dyDescent="0.25">
      <c r="B73" s="40">
        <f t="shared" si="3"/>
        <v>216.71799999999999</v>
      </c>
      <c r="C73" s="4">
        <v>216.71799999999999</v>
      </c>
      <c r="D73" s="51"/>
      <c r="E73" s="15"/>
      <c r="F73" s="15"/>
      <c r="G73" s="15"/>
      <c r="H73" s="15"/>
      <c r="I73" s="51"/>
      <c r="J73" s="51"/>
      <c r="K73" s="4"/>
      <c r="L73" s="4"/>
      <c r="M73" s="15">
        <f t="shared" si="2"/>
        <v>216.71799999999999</v>
      </c>
      <c r="N73" s="70">
        <f t="shared" si="4"/>
        <v>0</v>
      </c>
    </row>
    <row r="74" spans="2:14" ht="18.75" x14ac:dyDescent="0.25">
      <c r="B74" s="40">
        <f t="shared" si="3"/>
        <v>239.94499999999999</v>
      </c>
      <c r="C74" s="4">
        <v>239.94499999999999</v>
      </c>
      <c r="D74" s="51"/>
      <c r="E74" s="15"/>
      <c r="F74" s="15"/>
      <c r="G74" s="15"/>
      <c r="H74" s="15"/>
      <c r="I74" s="51"/>
      <c r="J74" s="51"/>
      <c r="K74" s="4"/>
      <c r="L74" s="4"/>
      <c r="M74" s="15">
        <f t="shared" si="2"/>
        <v>239.94499999999999</v>
      </c>
      <c r="N74" s="70">
        <f t="shared" si="4"/>
        <v>0</v>
      </c>
    </row>
    <row r="75" spans="2:14" ht="18.75" x14ac:dyDescent="0.25">
      <c r="B75" s="40">
        <f t="shared" si="3"/>
        <v>299.47500000000002</v>
      </c>
      <c r="C75" s="4">
        <v>299.47500000000002</v>
      </c>
      <c r="D75" s="51"/>
      <c r="E75" s="15"/>
      <c r="F75" s="15"/>
      <c r="G75" s="15"/>
      <c r="H75" s="15"/>
      <c r="I75" s="51"/>
      <c r="J75" s="51"/>
      <c r="K75" s="4"/>
      <c r="L75" s="4"/>
      <c r="M75" s="15">
        <f t="shared" si="2"/>
        <v>299.47500000000002</v>
      </c>
      <c r="N75" s="70">
        <f t="shared" si="4"/>
        <v>0</v>
      </c>
    </row>
    <row r="76" spans="2:14" ht="18.75" x14ac:dyDescent="0.25">
      <c r="B76" s="31">
        <v>19382.317999999999</v>
      </c>
      <c r="C76" s="31">
        <v>19382.317999999999</v>
      </c>
      <c r="D76" s="15"/>
      <c r="E76" s="15"/>
      <c r="F76" s="15"/>
      <c r="G76" s="15"/>
      <c r="H76" s="15"/>
      <c r="I76" s="15"/>
      <c r="J76" s="15"/>
      <c r="K76" s="15">
        <v>1938.2619999999999</v>
      </c>
      <c r="L76" s="15">
        <f>C76-K76</f>
        <v>17444.056</v>
      </c>
      <c r="M76" s="15"/>
      <c r="N76" s="70">
        <f t="shared" si="4"/>
        <v>0</v>
      </c>
    </row>
    <row r="77" spans="2:14" ht="18.75" x14ac:dyDescent="0.25">
      <c r="B77" s="31">
        <v>45718.779000000002</v>
      </c>
      <c r="C77" s="31">
        <f>K77+L77</f>
        <v>45718.779000000002</v>
      </c>
      <c r="D77" s="15"/>
      <c r="E77" s="15"/>
      <c r="F77" s="15"/>
      <c r="G77" s="15"/>
      <c r="H77" s="15"/>
      <c r="I77" s="15"/>
      <c r="J77" s="15"/>
      <c r="K77" s="15">
        <v>4571.8789999999999</v>
      </c>
      <c r="L77" s="15">
        <v>41146.9</v>
      </c>
      <c r="M77" s="15"/>
      <c r="N77" s="70">
        <f t="shared" si="4"/>
        <v>0</v>
      </c>
    </row>
    <row r="78" spans="2:14" ht="18.75" x14ac:dyDescent="0.25">
      <c r="B78" s="15">
        <v>80218.2</v>
      </c>
      <c r="C78" s="15">
        <f>M78</f>
        <v>45000</v>
      </c>
      <c r="D78" s="15"/>
      <c r="E78" s="15"/>
      <c r="F78" s="15"/>
      <c r="G78" s="15"/>
      <c r="H78" s="15"/>
      <c r="I78" s="15"/>
      <c r="J78" s="15"/>
      <c r="K78" s="15"/>
      <c r="L78" s="15"/>
      <c r="M78" s="31">
        <v>45000</v>
      </c>
      <c r="N78" s="70">
        <f t="shared" si="4"/>
        <v>0</v>
      </c>
    </row>
    <row r="79" spans="2:14" ht="18.75" x14ac:dyDescent="0.25">
      <c r="B79" s="15">
        <v>34562</v>
      </c>
      <c r="C79" s="15">
        <v>34562</v>
      </c>
      <c r="D79" s="15"/>
      <c r="E79" s="15"/>
      <c r="F79" s="15"/>
      <c r="G79" s="15"/>
      <c r="H79" s="15"/>
      <c r="I79" s="15"/>
      <c r="J79" s="15"/>
      <c r="K79" s="15"/>
      <c r="L79" s="15"/>
      <c r="M79" s="15">
        <f>C79</f>
        <v>34562</v>
      </c>
      <c r="N79" s="70">
        <f t="shared" si="4"/>
        <v>0</v>
      </c>
    </row>
    <row r="80" spans="2:14" ht="18.75" x14ac:dyDescent="0.25">
      <c r="B80" s="35">
        <v>75000</v>
      </c>
      <c r="C80" s="35">
        <v>75000</v>
      </c>
      <c r="D80" s="35"/>
      <c r="E80" s="35"/>
      <c r="F80" s="35"/>
      <c r="G80" s="35"/>
      <c r="H80" s="35"/>
      <c r="I80" s="35"/>
      <c r="J80" s="35"/>
      <c r="K80" s="35"/>
      <c r="L80" s="35"/>
      <c r="M80" s="35">
        <v>75000</v>
      </c>
      <c r="N80" s="70">
        <f t="shared" si="4"/>
        <v>0</v>
      </c>
    </row>
    <row r="81" spans="2:14" ht="18.75" x14ac:dyDescent="0.25">
      <c r="B81" s="35">
        <v>97000</v>
      </c>
      <c r="C81" s="35">
        <v>58200</v>
      </c>
      <c r="D81" s="35"/>
      <c r="E81" s="35"/>
      <c r="F81" s="35"/>
      <c r="G81" s="35"/>
      <c r="H81" s="35"/>
      <c r="I81" s="35"/>
      <c r="J81" s="35"/>
      <c r="K81" s="35"/>
      <c r="L81" s="35"/>
      <c r="M81" s="35">
        <v>58200</v>
      </c>
      <c r="N81" s="70">
        <f t="shared" si="4"/>
        <v>0</v>
      </c>
    </row>
    <row r="82" spans="2:14" ht="18.75" x14ac:dyDescent="0.25">
      <c r="B82" s="58"/>
      <c r="C82" s="58">
        <v>3600</v>
      </c>
      <c r="D82" s="58"/>
      <c r="E82" s="58"/>
      <c r="F82" s="58"/>
      <c r="G82" s="58"/>
      <c r="H82" s="58"/>
      <c r="I82" s="58"/>
      <c r="J82" s="58"/>
      <c r="K82" s="58"/>
      <c r="L82" s="58"/>
      <c r="M82" s="58">
        <v>3600</v>
      </c>
      <c r="N82" s="70">
        <f t="shared" si="4"/>
        <v>0</v>
      </c>
    </row>
    <row r="83" spans="2:14" ht="18.75" x14ac:dyDescent="0.25">
      <c r="B83" s="58"/>
      <c r="C83" s="58">
        <v>144000</v>
      </c>
      <c r="D83" s="58"/>
      <c r="E83" s="58"/>
      <c r="F83" s="58"/>
      <c r="G83" s="58"/>
      <c r="H83" s="58"/>
      <c r="I83" s="58"/>
      <c r="J83" s="58"/>
      <c r="K83" s="58"/>
      <c r="L83" s="58"/>
      <c r="M83" s="58">
        <v>144000</v>
      </c>
      <c r="N83" s="70">
        <f t="shared" si="4"/>
        <v>0</v>
      </c>
    </row>
    <row r="84" spans="2:14" ht="18.75" x14ac:dyDescent="0.25">
      <c r="B84" s="59">
        <v>14500</v>
      </c>
      <c r="C84" s="62">
        <f>M84</f>
        <v>14500</v>
      </c>
      <c r="D84" s="58"/>
      <c r="E84" s="58"/>
      <c r="F84" s="58"/>
      <c r="G84" s="58"/>
      <c r="H84" s="58"/>
      <c r="I84" s="58"/>
      <c r="J84" s="58"/>
      <c r="K84" s="58"/>
      <c r="L84" s="58"/>
      <c r="M84" s="59">
        <v>14500</v>
      </c>
      <c r="N84" s="70">
        <f t="shared" si="4"/>
        <v>0</v>
      </c>
    </row>
    <row r="85" spans="2:14" ht="18.75" x14ac:dyDescent="0.25">
      <c r="B85" s="59">
        <v>3800</v>
      </c>
      <c r="C85" s="62">
        <f t="shared" ref="C85:C95" si="5">M85</f>
        <v>3800</v>
      </c>
      <c r="D85" s="58"/>
      <c r="E85" s="58"/>
      <c r="F85" s="58"/>
      <c r="G85" s="58"/>
      <c r="H85" s="58"/>
      <c r="I85" s="58"/>
      <c r="J85" s="58"/>
      <c r="K85" s="58"/>
      <c r="L85" s="58"/>
      <c r="M85" s="59">
        <v>3800</v>
      </c>
      <c r="N85" s="70">
        <f t="shared" si="4"/>
        <v>0</v>
      </c>
    </row>
    <row r="86" spans="2:14" ht="18.75" x14ac:dyDescent="0.25">
      <c r="B86" s="59">
        <v>12000</v>
      </c>
      <c r="C86" s="62">
        <v>12000</v>
      </c>
      <c r="D86" s="58"/>
      <c r="E86" s="58"/>
      <c r="F86" s="58"/>
      <c r="G86" s="58"/>
      <c r="H86" s="58"/>
      <c r="I86" s="58"/>
      <c r="J86" s="58"/>
      <c r="K86" s="58"/>
      <c r="L86" s="58"/>
      <c r="M86" s="59">
        <v>12000</v>
      </c>
      <c r="N86" s="70">
        <f t="shared" si="4"/>
        <v>0</v>
      </c>
    </row>
    <row r="87" spans="2:14" ht="18.75" x14ac:dyDescent="0.25">
      <c r="B87" s="59">
        <v>14800</v>
      </c>
      <c r="C87" s="62">
        <f t="shared" si="5"/>
        <v>14800</v>
      </c>
      <c r="D87" s="58"/>
      <c r="E87" s="58"/>
      <c r="F87" s="58"/>
      <c r="G87" s="58"/>
      <c r="H87" s="58"/>
      <c r="I87" s="58"/>
      <c r="J87" s="58"/>
      <c r="K87" s="58"/>
      <c r="L87" s="58"/>
      <c r="M87" s="59">
        <v>14800</v>
      </c>
      <c r="N87" s="70">
        <f t="shared" si="4"/>
        <v>0</v>
      </c>
    </row>
    <row r="88" spans="2:14" ht="18.75" x14ac:dyDescent="0.25">
      <c r="B88" s="59">
        <v>6200</v>
      </c>
      <c r="C88" s="62">
        <f t="shared" si="5"/>
        <v>6200</v>
      </c>
      <c r="D88" s="58"/>
      <c r="E88" s="58"/>
      <c r="F88" s="58"/>
      <c r="G88" s="58"/>
      <c r="H88" s="58"/>
      <c r="I88" s="58"/>
      <c r="J88" s="58"/>
      <c r="K88" s="58"/>
      <c r="L88" s="58"/>
      <c r="M88" s="59">
        <v>6200</v>
      </c>
      <c r="N88" s="70">
        <f t="shared" si="4"/>
        <v>0</v>
      </c>
    </row>
    <row r="89" spans="2:14" ht="18.75" x14ac:dyDescent="0.25">
      <c r="B89" s="59">
        <v>990</v>
      </c>
      <c r="C89" s="62">
        <f t="shared" si="5"/>
        <v>990</v>
      </c>
      <c r="D89" s="58"/>
      <c r="E89" s="58"/>
      <c r="F89" s="58"/>
      <c r="G89" s="58"/>
      <c r="H89" s="58"/>
      <c r="I89" s="58"/>
      <c r="J89" s="58"/>
      <c r="K89" s="58"/>
      <c r="L89" s="58"/>
      <c r="M89" s="59">
        <v>990</v>
      </c>
      <c r="N89" s="70">
        <f t="shared" si="4"/>
        <v>0</v>
      </c>
    </row>
    <row r="90" spans="2:14" ht="18.75" x14ac:dyDescent="0.25">
      <c r="B90" s="59">
        <v>5000</v>
      </c>
      <c r="C90" s="62">
        <f t="shared" si="5"/>
        <v>5000</v>
      </c>
      <c r="D90" s="58"/>
      <c r="E90" s="58"/>
      <c r="F90" s="58"/>
      <c r="G90" s="58"/>
      <c r="H90" s="58"/>
      <c r="I90" s="58"/>
      <c r="J90" s="58"/>
      <c r="K90" s="58"/>
      <c r="L90" s="58"/>
      <c r="M90" s="59">
        <v>5000</v>
      </c>
      <c r="N90" s="70">
        <f t="shared" si="4"/>
        <v>0</v>
      </c>
    </row>
    <row r="91" spans="2:14" ht="18.75" x14ac:dyDescent="0.25">
      <c r="B91" s="59">
        <v>5000</v>
      </c>
      <c r="C91" s="62">
        <f t="shared" si="5"/>
        <v>5000</v>
      </c>
      <c r="D91" s="58"/>
      <c r="E91" s="58"/>
      <c r="F91" s="58"/>
      <c r="G91" s="58"/>
      <c r="H91" s="58"/>
      <c r="I91" s="58"/>
      <c r="J91" s="58"/>
      <c r="K91" s="58"/>
      <c r="L91" s="58"/>
      <c r="M91" s="59">
        <v>5000</v>
      </c>
      <c r="N91" s="70">
        <f t="shared" si="4"/>
        <v>0</v>
      </c>
    </row>
    <row r="92" spans="2:14" ht="18.75" x14ac:dyDescent="0.25">
      <c r="B92" s="65">
        <v>2000</v>
      </c>
      <c r="C92" s="66">
        <f t="shared" si="5"/>
        <v>2000</v>
      </c>
      <c r="D92" s="67"/>
      <c r="E92" s="67"/>
      <c r="F92" s="67"/>
      <c r="G92" s="67"/>
      <c r="H92" s="58"/>
      <c r="I92" s="58"/>
      <c r="J92" s="58"/>
      <c r="K92" s="58"/>
      <c r="L92" s="58"/>
      <c r="M92" s="59">
        <v>2000</v>
      </c>
      <c r="N92" s="70">
        <f t="shared" si="4"/>
        <v>0</v>
      </c>
    </row>
    <row r="93" spans="2:14" ht="18.75" x14ac:dyDescent="0.25">
      <c r="B93" s="59">
        <v>85000</v>
      </c>
      <c r="C93" s="62">
        <v>85000</v>
      </c>
      <c r="D93" s="58"/>
      <c r="E93" s="58"/>
      <c r="F93" s="58"/>
      <c r="G93" s="58"/>
      <c r="H93" s="58"/>
      <c r="I93" s="58"/>
      <c r="J93" s="58"/>
      <c r="K93" s="58"/>
      <c r="L93" s="58"/>
      <c r="M93" s="59">
        <v>85000</v>
      </c>
      <c r="N93" s="70">
        <f t="shared" si="4"/>
        <v>0</v>
      </c>
    </row>
    <row r="94" spans="2:14" ht="18.75" x14ac:dyDescent="0.25">
      <c r="B94" s="59">
        <v>1200</v>
      </c>
      <c r="C94" s="62">
        <f t="shared" si="5"/>
        <v>1200</v>
      </c>
      <c r="D94" s="58"/>
      <c r="E94" s="58"/>
      <c r="F94" s="58"/>
      <c r="G94" s="58"/>
      <c r="H94" s="58"/>
      <c r="I94" s="58"/>
      <c r="J94" s="58"/>
      <c r="K94" s="58"/>
      <c r="L94" s="58"/>
      <c r="M94" s="59">
        <v>1200</v>
      </c>
      <c r="N94" s="70">
        <f t="shared" si="4"/>
        <v>0</v>
      </c>
    </row>
    <row r="95" spans="2:14" ht="18.75" x14ac:dyDescent="0.25">
      <c r="B95" s="58">
        <v>14000</v>
      </c>
      <c r="C95" s="62">
        <f t="shared" si="5"/>
        <v>14000</v>
      </c>
      <c r="D95" s="58"/>
      <c r="E95" s="58"/>
      <c r="F95" s="58"/>
      <c r="G95" s="58"/>
      <c r="H95" s="58"/>
      <c r="I95" s="58"/>
      <c r="J95" s="58"/>
      <c r="K95" s="58"/>
      <c r="L95" s="58"/>
      <c r="M95" s="58">
        <v>14000</v>
      </c>
      <c r="N95" s="70">
        <f t="shared" si="4"/>
        <v>0</v>
      </c>
    </row>
    <row r="96" spans="2:14" x14ac:dyDescent="0.25">
      <c r="B96">
        <f>SUM(B1:B95)</f>
        <v>1123913.2309999999</v>
      </c>
      <c r="C96" s="128">
        <f>SUM(D96:M96)</f>
        <v>1160879.2550000001</v>
      </c>
      <c r="D96">
        <f>SUM(D1:D95)</f>
        <v>33612.19</v>
      </c>
      <c r="E96">
        <f>SUM(E1:E95)</f>
        <v>0</v>
      </c>
      <c r="F96">
        <f>SUM(F1:F95)</f>
        <v>0</v>
      </c>
      <c r="G96">
        <f>SUM(G1:G95)</f>
        <v>135388.50099999999</v>
      </c>
      <c r="H96">
        <f t="shared" ref="H96:M96" si="6">SUM(H1:H95)</f>
        <v>27626.953000000001</v>
      </c>
      <c r="I96">
        <f t="shared" si="6"/>
        <v>11900.15</v>
      </c>
      <c r="J96">
        <f t="shared" si="6"/>
        <v>0</v>
      </c>
      <c r="K96">
        <f t="shared" si="6"/>
        <v>35314.06</v>
      </c>
      <c r="L96">
        <f t="shared" si="6"/>
        <v>272517.73400000005</v>
      </c>
      <c r="M96">
        <f t="shared" si="6"/>
        <v>644519.66700000002</v>
      </c>
      <c r="N96" s="70">
        <f t="shared" si="4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проверка 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2017-11-23T12:55:22Z</dcterms:modified>
</cp:coreProperties>
</file>