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5360" windowHeight="8550"/>
  </bookViews>
  <sheets>
    <sheet name="Лист1" sheetId="1" r:id="rId1"/>
    <sheet name="Лист2" sheetId="2" r:id="rId2"/>
  </sheets>
  <definedNames>
    <definedName name="_xlnm.Print_Titles" localSheetId="0">Лист1!$10:$10</definedName>
    <definedName name="_xlnm.Print_Area" localSheetId="0">Лист1!$B$1:$M$550</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K155" i="1"/>
  <c r="J155"/>
  <c r="H155"/>
  <c r="G155"/>
  <c r="F155"/>
  <c r="I149" l="1"/>
  <c r="I155" s="1"/>
  <c r="F345" l="1"/>
  <c r="K489" l="1"/>
  <c r="F54" l="1"/>
  <c r="G489"/>
  <c r="H489"/>
  <c r="I489"/>
  <c r="J489"/>
  <c r="F489"/>
  <c r="G54"/>
  <c r="H54"/>
  <c r="I54"/>
  <c r="J54"/>
  <c r="K54"/>
  <c r="G68" l="1"/>
  <c r="H68"/>
  <c r="I68"/>
  <c r="J68"/>
  <c r="K68"/>
  <c r="F13"/>
  <c r="G225" l="1"/>
  <c r="H225"/>
  <c r="I225"/>
  <c r="J225"/>
  <c r="K225"/>
  <c r="F68" l="1"/>
  <c r="G513" l="1"/>
  <c r="H513"/>
  <c r="I513"/>
  <c r="J513"/>
  <c r="K513"/>
  <c r="F513"/>
  <c r="G531"/>
  <c r="H531"/>
  <c r="I531"/>
  <c r="J531"/>
  <c r="K531"/>
  <c r="F531"/>
  <c r="G543"/>
  <c r="H543"/>
  <c r="I543"/>
  <c r="J543"/>
  <c r="K543"/>
  <c r="G18" l="1"/>
  <c r="H18"/>
  <c r="I18"/>
  <c r="J18"/>
  <c r="K18"/>
  <c r="F17"/>
  <c r="F16"/>
  <c r="F15"/>
  <c r="F14"/>
  <c r="F18" l="1"/>
  <c r="G255"/>
  <c r="H255"/>
  <c r="I255"/>
  <c r="J255"/>
  <c r="K255"/>
  <c r="F255"/>
  <c r="G22"/>
  <c r="H22"/>
  <c r="I22"/>
  <c r="J22"/>
  <c r="K22"/>
  <c r="F162" l="1"/>
  <c r="G162"/>
  <c r="H162"/>
  <c r="I162"/>
  <c r="J162"/>
  <c r="K162"/>
  <c r="F225" l="1"/>
  <c r="G208" l="1"/>
  <c r="H208"/>
  <c r="I208"/>
  <c r="J208"/>
  <c r="K208"/>
  <c r="F208"/>
  <c r="F543" l="1"/>
  <c r="G502" l="1"/>
  <c r="H502"/>
  <c r="I502"/>
  <c r="J502"/>
  <c r="K502"/>
  <c r="F502"/>
  <c r="J471"/>
  <c r="I471"/>
  <c r="H471"/>
  <c r="G471"/>
  <c r="F471"/>
  <c r="K470"/>
  <c r="K471" l="1"/>
  <c r="F421"/>
  <c r="F420"/>
  <c r="F419"/>
  <c r="F418"/>
  <c r="F417"/>
  <c r="K422"/>
  <c r="J422"/>
  <c r="I416"/>
  <c r="I422" s="1"/>
  <c r="H422"/>
  <c r="G422"/>
  <c r="F415"/>
  <c r="F414"/>
  <c r="F413"/>
  <c r="F412"/>
  <c r="F411"/>
  <c r="F410"/>
  <c r="F409"/>
  <c r="F408"/>
  <c r="F407"/>
  <c r="K454"/>
  <c r="J454"/>
  <c r="I454"/>
  <c r="H454"/>
  <c r="G454"/>
  <c r="F454"/>
  <c r="F416" l="1"/>
  <c r="F422" s="1"/>
  <c r="F386"/>
  <c r="K405"/>
  <c r="J405"/>
  <c r="H405"/>
  <c r="G405"/>
  <c r="F403"/>
  <c r="F402"/>
  <c r="F401"/>
  <c r="F400"/>
  <c r="F399"/>
  <c r="F398"/>
  <c r="F397"/>
  <c r="F396"/>
  <c r="F395"/>
  <c r="F394"/>
  <c r="F393"/>
  <c r="F392"/>
  <c r="F390"/>
  <c r="F389"/>
  <c r="F388"/>
  <c r="F387"/>
  <c r="I385"/>
  <c r="F384"/>
  <c r="F383"/>
  <c r="F382"/>
  <c r="F381"/>
  <c r="F380"/>
  <c r="F379"/>
  <c r="F378"/>
  <c r="F377"/>
  <c r="F376"/>
  <c r="F375"/>
  <c r="F374"/>
  <c r="F371"/>
  <c r="F370"/>
  <c r="F369"/>
  <c r="I368"/>
  <c r="F367"/>
  <c r="F366"/>
  <c r="F363"/>
  <c r="F362"/>
  <c r="F361"/>
  <c r="F360"/>
  <c r="F359"/>
  <c r="F358"/>
  <c r="F357"/>
  <c r="F356"/>
  <c r="F355"/>
  <c r="F354"/>
  <c r="F353"/>
  <c r="F352"/>
  <c r="F351"/>
  <c r="F350"/>
  <c r="F349"/>
  <c r="F348"/>
  <c r="F347"/>
  <c r="F346"/>
  <c r="F343"/>
  <c r="F342"/>
  <c r="F341"/>
  <c r="F340"/>
  <c r="G338"/>
  <c r="H338"/>
  <c r="I338"/>
  <c r="J338"/>
  <c r="K338"/>
  <c r="F338"/>
  <c r="K311"/>
  <c r="J311"/>
  <c r="I311"/>
  <c r="H311"/>
  <c r="G311"/>
  <c r="F310"/>
  <c r="F309"/>
  <c r="F308"/>
  <c r="F307"/>
  <c r="F306"/>
  <c r="I405" l="1"/>
  <c r="F385"/>
  <c r="F368"/>
  <c r="F311"/>
  <c r="K304"/>
  <c r="J304"/>
  <c r="I304"/>
  <c r="H304"/>
  <c r="G304"/>
  <c r="F303"/>
  <c r="F302"/>
  <c r="F301"/>
  <c r="F299"/>
  <c r="F297"/>
  <c r="F405" l="1"/>
  <c r="F304"/>
  <c r="G234"/>
  <c r="H234"/>
  <c r="I234"/>
  <c r="J234"/>
  <c r="K234"/>
  <c r="F234"/>
  <c r="G217"/>
  <c r="H217"/>
  <c r="I217"/>
  <c r="J217"/>
  <c r="K217"/>
  <c r="F217"/>
  <c r="F180"/>
  <c r="F179"/>
  <c r="F178"/>
  <c r="F177"/>
  <c r="F176"/>
  <c r="F175"/>
  <c r="K185"/>
  <c r="J174"/>
  <c r="J185" s="1"/>
  <c r="J544" s="1"/>
  <c r="I185"/>
  <c r="I544" s="1"/>
  <c r="H185"/>
  <c r="H544" s="1"/>
  <c r="G185"/>
  <c r="G544" s="1"/>
  <c r="F174" l="1"/>
  <c r="F185" s="1"/>
  <c r="F21" l="1"/>
  <c r="F20"/>
  <c r="F22" l="1"/>
  <c r="F544" s="1"/>
  <c r="K544"/>
</calcChain>
</file>

<file path=xl/sharedStrings.xml><?xml version="1.0" encoding="utf-8"?>
<sst xmlns="http://schemas.openxmlformats.org/spreadsheetml/2006/main" count="2741" uniqueCount="1480">
  <si>
    <t>Завдання</t>
  </si>
  <si>
    <t>№
з/п</t>
  </si>
  <si>
    <t>Зміст заходу</t>
  </si>
  <si>
    <t xml:space="preserve">Термін
виконан-
ня </t>
  </si>
  <si>
    <t>Виконавець</t>
  </si>
  <si>
    <t>Витрати на реалізацію, тис.грн.</t>
  </si>
  <si>
    <t>Очікуваний 
результат</t>
  </si>
  <si>
    <t>Всього</t>
  </si>
  <si>
    <t>у тому числі за рахунок коштів:</t>
  </si>
  <si>
    <t>Держав-
ного
бюджету</t>
  </si>
  <si>
    <t>місцевих бюджетів</t>
  </si>
  <si>
    <t>підпри-
ємств</t>
  </si>
  <si>
    <t>інших 
джерел</t>
  </si>
  <si>
    <t>найменування показника</t>
  </si>
  <si>
    <t>значення показника</t>
  </si>
  <si>
    <t>облас-
ного
бюджету</t>
  </si>
  <si>
    <t xml:space="preserve">Економічний розвиток та підвищення зайнятості населення </t>
  </si>
  <si>
    <t>1.</t>
  </si>
  <si>
    <t>Заміна насосів на більш економічні</t>
  </si>
  <si>
    <t>Протягом року</t>
  </si>
  <si>
    <t>ТОВ «БАХМУТ-ХЛІБ»</t>
  </si>
  <si>
    <t>2.</t>
  </si>
  <si>
    <t>Механічна очистка котлів від накипу</t>
  </si>
  <si>
    <t>Придбання обладнання та інвентарю</t>
  </si>
  <si>
    <t>Оновлення основних фондів</t>
  </si>
  <si>
    <t>200,0 тис.грн.</t>
  </si>
  <si>
    <t>Реконструкція та модернізація обладнання</t>
  </si>
  <si>
    <t>50,0 титс.грн.</t>
  </si>
  <si>
    <t>3.</t>
  </si>
  <si>
    <t>4.</t>
  </si>
  <si>
    <t>Проводити енергоаудит та заходи зі зменшення енерговитрат у адміністративних будівлях та об’єктах соціальної інфраструктури</t>
  </si>
  <si>
    <t>Очистка парових котлів, заміна обладнання</t>
  </si>
  <si>
    <t>Впровадження системи регулювання електричних двигунів</t>
  </si>
  <si>
    <t>Встановлення енергозберігаючіх ламп</t>
  </si>
  <si>
    <t>Заміна ламп на енегозберігаючи</t>
  </si>
  <si>
    <t>5.</t>
  </si>
  <si>
    <t>6.</t>
  </si>
  <si>
    <t xml:space="preserve">ТОВ "БАХМУТ-ХЛІБ"                                            </t>
  </si>
  <si>
    <t>7.</t>
  </si>
  <si>
    <t xml:space="preserve">ТОВ "БАХМУТ-ХЛІБ"                         </t>
  </si>
  <si>
    <t>Забезпечувати ефективне функціонування житлово-комунального господарства та безперебійне енерго-, газо- та водопостачання об’єктів соціальної сфери, освіти, охорони здоров’я</t>
  </si>
  <si>
    <t>8.</t>
  </si>
  <si>
    <t>Енергозбереження та модернізація освітлення (технічне переоснащення)</t>
  </si>
  <si>
    <t>КП "Бахмут-Вода"</t>
  </si>
  <si>
    <t>9.</t>
  </si>
  <si>
    <t>Реконструкція теплових мереж - заміна на труби ППУ (0,7 км.теплових мереж)</t>
  </si>
  <si>
    <t xml:space="preserve">ТОВ "Бахмут-Енергія"       </t>
  </si>
  <si>
    <t>10.</t>
  </si>
  <si>
    <t xml:space="preserve">ТОВ "Бахмут-Енергія"         </t>
  </si>
  <si>
    <t>200 одиниць</t>
  </si>
  <si>
    <t>11.</t>
  </si>
  <si>
    <t>Виконання капітального ремонту шаф управління зовнішнім освітленням</t>
  </si>
  <si>
    <t xml:space="preserve">КП «Бахмутський комбінат комунальних підприємств»                    </t>
  </si>
  <si>
    <t>20 одиниць</t>
  </si>
  <si>
    <t>12.</t>
  </si>
  <si>
    <t>13.</t>
  </si>
  <si>
    <t>14.</t>
  </si>
  <si>
    <t>15.</t>
  </si>
  <si>
    <t>Перевод автомобілів на стислий газ</t>
  </si>
  <si>
    <t>16.</t>
  </si>
  <si>
    <t>Перевод адмінбудівлі на індівідуальну систему опалення</t>
  </si>
  <si>
    <t>17.</t>
  </si>
  <si>
    <t>Встановлення LED  ламп замість ламп розжарювання в адмінбудівлі</t>
  </si>
  <si>
    <t>18.</t>
  </si>
  <si>
    <t>Заміна застарілого побутового газового обладнання за рахунок замовника 200 од.</t>
  </si>
  <si>
    <t>19.</t>
  </si>
  <si>
    <t>Відшкодування частини кредитних коштів, які залучені ОСББ, ЖБК, фізичними особами на впровадження заходів з енергозбереження, реконструкції і модернізації житлових будинків</t>
  </si>
  <si>
    <t xml:space="preserve">Управління економічного розвитку Бахмутської міської ради; Кредитно-фінансові установи міста Бахмута </t>
  </si>
  <si>
    <t>20.</t>
  </si>
  <si>
    <t>21.</t>
  </si>
  <si>
    <t>Заходи щодо популяризації енергозбереження: місячник та Тиждень енергозбереження, Дні сталої енергії, виставки, семінари, тематичні заняття, сплата членських внесків до Асоціації "Енергоефективні міста України", тощо</t>
  </si>
  <si>
    <t>Виконавчі органи Бахмутської міської ради</t>
  </si>
  <si>
    <t>ВСЬОГО:</t>
  </si>
  <si>
    <t>2 одиниці</t>
  </si>
  <si>
    <t>3 одиниці</t>
  </si>
  <si>
    <t>0,35млн.куб.м.</t>
  </si>
  <si>
    <t>0,002 млн.кВт.год</t>
  </si>
  <si>
    <t>0,01млн.куб.м.</t>
  </si>
  <si>
    <t>0,031  млн.кВт.год.</t>
  </si>
  <si>
    <t>0,02    млн.куб.м.</t>
  </si>
  <si>
    <t>0,04   млн.кВт.год.</t>
  </si>
  <si>
    <t>0,0063 млн.куб.м.</t>
  </si>
  <si>
    <t>0,0008 млн.кВт.год.</t>
  </si>
  <si>
    <t>0,31 млн.кВт.год.</t>
  </si>
  <si>
    <t>0,2 млн.кВт.год.</t>
  </si>
  <si>
    <t>0,54  млн.куб.м.                          0,18 тис.Гкал</t>
  </si>
  <si>
    <t xml:space="preserve">0,456  тисяч тонн умовного палива (т.у.п.)                                         </t>
  </si>
  <si>
    <t>Бахмутська міська рада</t>
  </si>
  <si>
    <t>Кількість діючих договорів міжнародного характеру</t>
  </si>
  <si>
    <t>Сприяння залученню та ефективному використанню міжнародної технічної допомоги</t>
  </si>
  <si>
    <t>Структурні підрозділи Бахмутської міської ради</t>
  </si>
  <si>
    <t>Кількість залучених проектів міжнародної технічної допомоги</t>
  </si>
  <si>
    <t>Спрощення доступу для потенційних інвесторів до інформації про інвестиційні можливості міста шляхом оновлення та розповсюдження Каталогу інвестиційних пропозицій міста</t>
  </si>
  <si>
    <t>Управління економічного розвитку Бахмутської міської ради</t>
  </si>
  <si>
    <t>Кількість розроблених інвестиційних пропозицій</t>
  </si>
  <si>
    <t>Підтримка експортного потенціалу підприємств та стимулювання  до виходу на нові зовнішні ринки збуту,  впровадження міжнародних стандартів якості,  участі у міжнародних виставкових заходах</t>
  </si>
  <si>
    <t xml:space="preserve">Кількість промислових підприємства міста, що здійснюють експортну діяльність </t>
  </si>
  <si>
    <t xml:space="preserve">Артемівське "Управління по газопостачанню та газифікації"               </t>
  </si>
  <si>
    <t xml:space="preserve">Артемівське "Управління по газопостачанню та газифікації" </t>
  </si>
  <si>
    <t>Управління освіти Бахмутської міської ради</t>
  </si>
  <si>
    <t>Управління розвитку міського господарства та капітального будівництва Бахмутської міської ради</t>
  </si>
  <si>
    <t>Виготовлення технічної документації, реєстрації  права власності та оцінка на  безхазяйне майно, відумерлу спадщину що приймається  у комунальну власність  територіальної   громади    м. Бахмута</t>
  </si>
  <si>
    <t xml:space="preserve">Протягом року </t>
  </si>
  <si>
    <t>Управління муніципального розвитку Бахмутської міської ради</t>
  </si>
  <si>
    <t>Кількість об'єктів</t>
  </si>
  <si>
    <t>Кількість поданих позовів</t>
  </si>
  <si>
    <t>Кількість укладених договорів</t>
  </si>
  <si>
    <t>Кількість проведених конкурсів</t>
  </si>
  <si>
    <t>4 конкурси</t>
  </si>
  <si>
    <r>
      <t>Проведення  приватизації, відчуження   об’єктів  права комунальної власності</t>
    </r>
    <r>
      <rPr>
        <b/>
        <sz val="11"/>
        <color theme="1"/>
        <rFont val="Times New Roman"/>
        <family val="1"/>
        <charset val="204"/>
      </rPr>
      <t xml:space="preserve"> </t>
    </r>
    <r>
      <rPr>
        <sz val="11"/>
        <color theme="1"/>
        <rFont val="Times New Roman"/>
        <family val="1"/>
        <charset val="204"/>
      </rPr>
      <t>територіальної громади  м.Бахмута</t>
    </r>
  </si>
  <si>
    <t>Кількість приватизованих об'єктів</t>
  </si>
  <si>
    <t>Забезпечення дотримання вимог Закону України “Про засади державної регуляторної політики у сфері господарської діяльності ” при підготовці та прийнятті проектів регуляторних актів</t>
  </si>
  <si>
    <t>Управління економічного розвитку Бахмутської міської ради, розробники регуляторних актів</t>
  </si>
  <si>
    <t>Не потребує</t>
  </si>
  <si>
    <t>Дотримання вимог чинного законодавства в сфері регуляторної політики</t>
  </si>
  <si>
    <t>Ефективне функціонування Центру надання адміністративних послуг Бахмутської міської ради. Проведення моніторингу роботи  Центру надання адміністративних послуг Бахмутської міської ради</t>
  </si>
  <si>
    <t>Відділ надання адміністративних послуг Бахмутської міської ради, Управління економічного розвитку Бахмутської міської ради</t>
  </si>
  <si>
    <t>Організація ділових зустрічей,  семінарів, тренінгів, “круглих столів” для підприємців міста з метою розвитку підприємництва, та підвищення рівня обізнонасті у сфері їх діяльності</t>
  </si>
  <si>
    <t xml:space="preserve">Управління економічного розвитку Бахмутської міської ради,
Бахмутська об’єднана  державна податкова інспекція Головного Управління Державної фіскальної служби  у Донецькій області (далі- Бахмутська ОДПІ) (за згодою),
Артемівський міський центр зайнятості (за згодою)
</t>
  </si>
  <si>
    <t>Підтримка в актуальному стані реєстру  об'єктів  комунальної власності, інших активів, які можуть бути надані  в  оренду  або  відчужені  на  конкурсній  основі  суб`єктам малого і середнього   підприємництва</t>
  </si>
  <si>
    <t xml:space="preserve">Управління муніципального розвитку Бахмутської міської ради </t>
  </si>
  <si>
    <t>Відділ торгівлі, громадського харчування, побутових та платних послуг  Бахмутської міської ради, суб’єкти господарювання,
Бахмутська ОДПІ</t>
  </si>
  <si>
    <t>Розробити та реалізовувати регіональну політику щодо створення робочих місць для ВПО, передусім, для жінок</t>
  </si>
  <si>
    <t>Департамент економіки Донецької облдержадміністрації,Управління економічного розвитку  та Фінансове управління  Бахмутської міської ради, СМП</t>
  </si>
  <si>
    <t xml:space="preserve">Кількість реалізованих бізнес проектів </t>
  </si>
  <si>
    <t>Залучення суб’єктів малого та середнього підприємництва  до реалізації діючих та впровадження нових механізмів фінансової підтримки, участі у різноманітних «грантових» проектах, програмах, тощо</t>
  </si>
  <si>
    <t>Погодження з Донецьким обласним територіальним відділенням Антимонопольного комітету України проектів рішень, які можуть призвести до обмеження, недопущення, усунення чи спотворення конкуренції</t>
  </si>
  <si>
    <t>Виконання вимог законодавства</t>
  </si>
  <si>
    <t>Протягом  року</t>
  </si>
  <si>
    <t xml:space="preserve">Створення нових робочих місць </t>
  </si>
  <si>
    <t>Кількість заходів</t>
  </si>
  <si>
    <t>Кількість наданих адмінпослуг  за рік</t>
  </si>
  <si>
    <t>Ведення реєстру комунальної власності, інших активів</t>
  </si>
  <si>
    <t>Суб'єкти господарювання</t>
  </si>
  <si>
    <t>Кількість відкритих магазинів</t>
  </si>
  <si>
    <t xml:space="preserve">Кількість магазинів, які будуть облаштовані пандусами </t>
  </si>
  <si>
    <t xml:space="preserve">Кількість магазинів, в яких будуть 
встановлені термінали 
</t>
  </si>
  <si>
    <t>Збільшення обсягів продажу товарів вітчизняних товаровиробників</t>
  </si>
  <si>
    <t>Кількість проведених ярмарок, виставок-продажів</t>
  </si>
  <si>
    <t>Вдосконалення роботи ринків</t>
  </si>
  <si>
    <t xml:space="preserve">Кількість ринків, на яких буде проведено переоснащення, благоустрій території, створено  умови для продажу сільськогос-подарської продукції  її виробниками/ 
кількість місць для товаровиробників 
</t>
  </si>
  <si>
    <t>Суб'єкти господарювання, відділ торгівлі, громадського харчування, побутових та платних послуг Бахмутської міської ради</t>
  </si>
  <si>
    <t>Підвищення спроможності місцевого самоврядування</t>
  </si>
  <si>
    <t>Поліпшувати спроможність нових громад з метою покращення управління і надання якісних публічних послуг через відновлення та розвиток інфраструктури надання послуг на обласному, районному та місцевому рівнях</t>
  </si>
  <si>
    <t>Бахмутська міська рада, відділ надання адміністративних послуг Бахмутської міської ради</t>
  </si>
  <si>
    <t>Ступінь виконання проекту з облаштування ЦНАПу, %</t>
  </si>
  <si>
    <t>Вдосконалення соціальних стандартів</t>
  </si>
  <si>
    <t xml:space="preserve">Управління і відділи Бахмутської міської ради </t>
  </si>
  <si>
    <t xml:space="preserve">Кількість проведених нарад
Кількість виготовлених нормативних актів місцевого значення
</t>
  </si>
  <si>
    <t xml:space="preserve">Виготовлення  і розміщення матеріалів, присвячених реформуванню місцевого самоврядування, питанням впровадження реалізації проектів та проектного менеджменту  створення Бахмутської ОТГ </t>
  </si>
  <si>
    <t xml:space="preserve">Відділ внутрішньої політики Бахмутської міської ради </t>
  </si>
  <si>
    <t>Встановлення і заміна меж адміністративно-територіальних утворень м. Бахмута</t>
  </si>
  <si>
    <t>Управдіння муніципального розвитку Бахмутської міської ради, землевпорядні організації, які мають відповідну ліцензію</t>
  </si>
  <si>
    <t>Управління муніципального розвитку Бахмутської міської ради, землевпорядні організації, які мають відповідну ліцензію</t>
  </si>
  <si>
    <t>Площа земель</t>
  </si>
  <si>
    <t>300 га</t>
  </si>
  <si>
    <t xml:space="preserve">Підготовка, організація та проведення земельних торгів у формі аукціону </t>
  </si>
  <si>
    <t xml:space="preserve">Кількість земельних ділянок      </t>
  </si>
  <si>
    <t>Передача земельних ділянок у власність громадян</t>
  </si>
  <si>
    <t xml:space="preserve">Кількість земельних ділянок   </t>
  </si>
  <si>
    <t>Передача земельних ділянок у власність учасників АТО</t>
  </si>
  <si>
    <t>Виготовлення експертних грошових оцінок щодо продажу земельних ділянок, на яких розташовані об'єкти нерухомості</t>
  </si>
  <si>
    <t>Кількість експертних грошових оцінок</t>
  </si>
  <si>
    <t>Сплата судового збору відповідно до Закону України "Про судовий збір"</t>
  </si>
  <si>
    <t>Кількість судових справ</t>
  </si>
  <si>
    <t>Створення сприятливих умов для розвитку громадянського суспільства в м.Бахмуті, підвищення ефективності комунікації місцевої влади з ІГС для задоволення потреб розвитку міста, забезпечення участі представників громадянського суспільства у реалізації державної і регіональної політики; стимулювання громадської активності; досягнення європейських стандартів забезпечення та захисту прав і свобод людини та громадянина.</t>
  </si>
  <si>
    <t>Проведення соціологічних досліджень та вивчення громадської думки щодо тенденцій розвитку інституту громадянського суспільства, суспільних відносин, актуальних питань міста, що потребують першочергового вирішення</t>
  </si>
  <si>
    <t>Проведення щорічного міського форуму громадських ініциатив</t>
  </si>
  <si>
    <t>Консультативно-методичне забезпечення стабільної діяльності Громадської ради при виконкомі Бахмутської міської ради</t>
  </si>
  <si>
    <t>200 осіб</t>
  </si>
  <si>
    <t>Людський розвиток, надання якісних соціальних послуг, вирішення питань внутрішньо переміщених осіб</t>
  </si>
  <si>
    <t>Створити реєстр надавачів соціальних послуг, застосувати механізм соціального замовлення для залучення до надання соціальних послуг за бюджетні кошти на рівні громади надавачів різної форми власності та господарювання</t>
  </si>
  <si>
    <t>Надання компенсацій фізичним особам, які надають соціальні послуги згідно постанови КМУ № 558 від 29.04.2004</t>
  </si>
  <si>
    <t>Протягом 
року</t>
  </si>
  <si>
    <t>Управління праці та соціального захисту населення Бахмутської міської ради</t>
  </si>
  <si>
    <t>Середньомісячна кількість отримувачів</t>
  </si>
  <si>
    <t>Забезпечення надання пільг на житлово-комунальні послуги та пільг на тверде паливо та скраплений газ ветеранам війни, праці, силових структур, громадянам, які постраждали внаслідок аварії на ЧАЕС, та іншим пільговим категоріям</t>
  </si>
  <si>
    <t>Контингент осіб, які мають право на пільги на житлово-комунальні послуги та тверде паливо</t>
  </si>
  <si>
    <t>7800 осіб</t>
  </si>
  <si>
    <t>Забезпечення надання компенсаційних виплат за пільговий проїзд окремих категорій громадян на залізничному транспорті</t>
  </si>
  <si>
    <t>Кількість осіб, які мають право на пільговий проїзд залізничним транспортом приміського та міжміського сполучення</t>
  </si>
  <si>
    <t>5750 осіб</t>
  </si>
  <si>
    <t>Забезпечення надання компенсаційних виплат за пільговий проїзд окремих категорій громадян на електротранспорті</t>
  </si>
  <si>
    <t>Кількість осіб, які мають право на пільговий проїзд в міському електротранспорті загального користування</t>
  </si>
  <si>
    <t>22500 осіб</t>
  </si>
  <si>
    <t>Забезпечення надання компенсаційних виплат за пільговий проїзд окремих категорій громадян на автотранспорті</t>
  </si>
  <si>
    <t>Кількість осіб, які мають право на пільговий проїзд в міському автотранспорті загального користування</t>
  </si>
  <si>
    <t>10580 осіб</t>
  </si>
  <si>
    <t>Забезпечення надання пільг з послуг зв`язку, проїзду один раз на рік осіб, постраждалих від аварії на ЧАЕС 1 та 2 категорії, капітальний ремонт інвалідам війни</t>
  </si>
  <si>
    <t>Кількість осіб, які мають право на пільги з послуг зв`язку, на проїзд один раз на рік, капітальний ремонт житла інвалідам війни</t>
  </si>
  <si>
    <t>1352 особи (в тому числі послуги зв`язку 1320 осіб, проїзд ЧАЕС 30 осіб, капітільний ремонт житла 2 інвалідів війни)</t>
  </si>
  <si>
    <t>Проведення загальноміських свят і заходів за напрямком роботи УПСЗН Бахмутської міської ради</t>
  </si>
  <si>
    <t xml:space="preserve"> Кількість заходів щодо святкування 8 травня</t>
  </si>
  <si>
    <t>Надання 100% пільги на житлово - комунальні послуги в межах санітарних норм, грошової разової допомоги на   оздоровлення до Дня міста Почесним громадянам м. Бахмут</t>
  </si>
  <si>
    <t>Кількість Почесних громадян, що отримають пільги</t>
  </si>
  <si>
    <t>3 особи</t>
  </si>
  <si>
    <t>Забезпечення надання 50% пільги за житлово-комунальні послуги в межах встановлених норм членам сімей загиблих воїнів в Афганістані</t>
  </si>
  <si>
    <t>Кількість отримувачів</t>
  </si>
  <si>
    <t>5 осіб</t>
  </si>
  <si>
    <t>Забезпечення надання знижки по сплаті за житлово-комунальні послуги осіб, які загинули під час обстрілу території м. Бахмут у 2015р.</t>
  </si>
  <si>
    <t>2 особи</t>
  </si>
  <si>
    <t>Забезпечення надання державної допомоги сім'ям з дітьми, передбаченої законодавством</t>
  </si>
  <si>
    <t xml:space="preserve">Середньомісячна кількість отримувачів допомоги </t>
  </si>
  <si>
    <t xml:space="preserve"> 3141 осіб</t>
  </si>
  <si>
    <t xml:space="preserve">Забезпечення надання державної соціальної допомоги малозабезепеченим сім'ям </t>
  </si>
  <si>
    <t xml:space="preserve">   450 осіб</t>
  </si>
  <si>
    <t>Забезпечення надання державної соціальної допомоги інвалідам з дитинства та дітям-інвалідам</t>
  </si>
  <si>
    <t xml:space="preserve">  1050 осіб</t>
  </si>
  <si>
    <t>Забезпечення надання тимчасової державної допомоги дітям, батьки яких ухиляються від сплати аліментів, не мають можливості утримувати дитину або місце проживання їх невідоме</t>
  </si>
  <si>
    <t xml:space="preserve">   60 осіб</t>
  </si>
  <si>
    <t>Забезпечення надання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t>
  </si>
  <si>
    <t xml:space="preserve">  11 сімей</t>
  </si>
  <si>
    <t>Забезпечення надання субсидії для відшкодування витрат на оплату житлово-комунальних послуг, придбання скрапленого газу, твердого та рідкого пічного побутового палива</t>
  </si>
  <si>
    <t xml:space="preserve">  22120 осіб</t>
  </si>
  <si>
    <t>Забезпечення надання щомісячної допомоги Донецької обласної ради учням професійно-технічних навчальних закладів і студентам вищих навчальних закладів І-ІV рівнів акредитаії з числа дітей-сиріт та дітей, позбавлених батьківського піклування, які перебувають на повному державному утриманні</t>
  </si>
  <si>
    <t xml:space="preserve">  64 осіб</t>
  </si>
  <si>
    <t>Забезпечення виплати щомісячної грошової допомоги малозабезпеченій особі, яка проживає разом з інвалідом І чи ІІ групи внаслідок психічного розладу, який за висновком лікарської комісії медичного закладу потребує постійного стороннього догляду, на догляд за ним</t>
  </si>
  <si>
    <t xml:space="preserve">  </t>
  </si>
  <si>
    <t>Кількість отримувачів щомісячної грошової допомоги</t>
  </si>
  <si>
    <t>60 осіб</t>
  </si>
  <si>
    <t>Кількість отримувачів  інвалідів по зору 1,2 груп</t>
  </si>
  <si>
    <t>115 осіб</t>
  </si>
  <si>
    <t>Кількість отримувачів грошової компенсації на бензин, ремонт і технічне обслуговування автомобілів та на транспортне обслуговування</t>
  </si>
  <si>
    <t>117 осіб</t>
  </si>
  <si>
    <t xml:space="preserve"> Забезпечення виплати грошової компенсації вартості санаторно-курортного лікування деяким категоріям громадян (Постанови КМУ №785 від 17.06.2004, КМУ №150 від 07.02.2007), надання матеріальної допомоги</t>
  </si>
  <si>
    <t>Контингент отримувачів</t>
  </si>
  <si>
    <t>245 осіб</t>
  </si>
  <si>
    <t>22.</t>
  </si>
  <si>
    <t>Надання комплексу реабілітаційних послуг дітям-інвалідам</t>
  </si>
  <si>
    <t>18 осіб</t>
  </si>
  <si>
    <t>23.</t>
  </si>
  <si>
    <t>Надання одноразової матеріальної допомоги малозабезпеченим громадянам та інвалідам</t>
  </si>
  <si>
    <t>406 осіб</t>
  </si>
  <si>
    <t>24.</t>
  </si>
  <si>
    <t>Забезпечення санаторно-курортним лікуванням інвалідів</t>
  </si>
  <si>
    <t>20 осіб</t>
  </si>
  <si>
    <t>25.</t>
  </si>
  <si>
    <t>Надання допомоги в оформленні паспортів звільненим особам, організація роботи по проведенню ремонту інвалідних візків інвалідам</t>
  </si>
  <si>
    <t>Кількість звільнених осіб      Кількість інвалідних візків</t>
  </si>
  <si>
    <t>26.</t>
  </si>
  <si>
    <t xml:space="preserve">Надання одноразової грошової  допомоги окремим категоріям громадян до святкових дат і подій </t>
  </si>
  <si>
    <t xml:space="preserve">Управління праці та соціального захисту населення Бахмутської міської ради, територіальний центр надання соціальних послуг Бахмутської міської ради </t>
  </si>
  <si>
    <t>230 осіб</t>
  </si>
  <si>
    <t>27.</t>
  </si>
  <si>
    <t>Забезпечення надання компенсаційних виплат громадянам, які постраждали внаслідок Чорнобильської катастрофи</t>
  </si>
  <si>
    <t>Кількість отримувачів усіх видів соціальних допомог</t>
  </si>
  <si>
    <t>350 осіб</t>
  </si>
  <si>
    <t>28.</t>
  </si>
  <si>
    <t>25 осіб</t>
  </si>
  <si>
    <t>29.</t>
  </si>
  <si>
    <t>Кількість організацій</t>
  </si>
  <si>
    <t>30.</t>
  </si>
  <si>
    <t>31.</t>
  </si>
  <si>
    <t>Публікація в гезеті "ВПЕРЕД", розміщення інформаційного матеріалу на телебаченні</t>
  </si>
  <si>
    <t>Кількість публікацій в газеті   Кількість інформацій на ТБ</t>
  </si>
  <si>
    <t>25 публікацій   14 інформацій на ТБ</t>
  </si>
  <si>
    <t>32.</t>
  </si>
  <si>
    <t xml:space="preserve">Здійснення органцізації громадських робіт  </t>
  </si>
  <si>
    <t xml:space="preserve">Кількість осіб, що приймуть участь у громадських роботах </t>
  </si>
  <si>
    <t>50 осіб</t>
  </si>
  <si>
    <t>33.</t>
  </si>
  <si>
    <t>Забезбечення виплати соціальних стипендій студентам (курсантам) вищих навчальних закладів</t>
  </si>
  <si>
    <t>170 осіб</t>
  </si>
  <si>
    <t>34.</t>
  </si>
  <si>
    <t>Забезпечення роботи мобільного офісу по комплексному наданню соціальної допомоги</t>
  </si>
  <si>
    <t>Кількість осіб, що отримають послуги мобільного офісу</t>
  </si>
  <si>
    <t>1780 осіб</t>
  </si>
  <si>
    <t>35.</t>
  </si>
  <si>
    <t>Забезпечення виконання вимог ЗУ"Про авторське право та суміжні права" та підтримка в актуальному стані програмного забезпечення.</t>
  </si>
  <si>
    <t>Кількість програм</t>
  </si>
  <si>
    <t>36.</t>
  </si>
  <si>
    <t>Оплата судових зборів</t>
  </si>
  <si>
    <t>37.</t>
  </si>
  <si>
    <t>Кількість осіб</t>
  </si>
  <si>
    <t>Забезпечення участі молоді, жінок та дітей в обласних конкурсах, святах, конференціях, семінарах</t>
  </si>
  <si>
    <t>Управління молодіжної політики та у справах дітей Бахмутської міської ради</t>
  </si>
  <si>
    <t>Кількість осіб, залучених до культурно-масових заходів</t>
  </si>
  <si>
    <t>Проведення циклу семінарів, тренінгів, конференцій, конкурсів для молоді та жінок</t>
  </si>
  <si>
    <t>Кількість осіб, залучених до різноманітих заходів</t>
  </si>
  <si>
    <t>650 осіб</t>
  </si>
  <si>
    <t>Проведення свят, конкурсів для дітей-сиріт та дітей, позбавлених батьківського піклування</t>
  </si>
  <si>
    <t>Кількість осіб, залучених до заходів з пітримки молоді</t>
  </si>
  <si>
    <t>90 осіб</t>
  </si>
  <si>
    <t>Забезпечення соціального захисту дітей-сиріт та дітей, позбавлених батьківського піклування</t>
  </si>
  <si>
    <t>Організація роботи з різними категоріями сімей</t>
  </si>
  <si>
    <t>Кількість осіб, залучених до заходів спрямованих на укріплення родинних цінностей  серед молоді</t>
  </si>
  <si>
    <t>1400 осіб</t>
  </si>
  <si>
    <t>Організація оздоровлення та відпочинку дітей, що мешкають в м.Бахмуті, які потребують соціальної уваги та підтримки</t>
  </si>
  <si>
    <t>Кількість дітей (у т.ч. дітей які потребують соціальної уваги та підтримки), яки будуть охоплені заходами відпочинку та оздоровлення</t>
  </si>
  <si>
    <t>Організація оздоровлення та відпочинку дітей з частковим відшкодуванням вартості путівки для дітей, які виховуються в сім'ях з дітьми</t>
  </si>
  <si>
    <t>Організація соціальної роботи з дітьми та молоддю, які перебувають в складних життєвих обставинах</t>
  </si>
  <si>
    <t>Бахмутський міський центр соціальних служб для сім'ї, дітей та молоді</t>
  </si>
  <si>
    <t>Кількість заходів, організованих для дітей та молоді</t>
  </si>
  <si>
    <t xml:space="preserve">Проведення соціальної роботи з сім’ями, дітьми та молоддю
</t>
  </si>
  <si>
    <t xml:space="preserve">Кількість виготовлених буклетів, методичних роздаткових матеріалів </t>
  </si>
  <si>
    <t>300 одиниць</t>
  </si>
  <si>
    <t>Організація профілактичної роботи в дитячому та молодіжному середовищі</t>
  </si>
  <si>
    <t>Прийняття участі у святкуванні Дня міста</t>
  </si>
  <si>
    <t xml:space="preserve">Кількість зареєстрованих сімейних пар, яких привітають у День міста </t>
  </si>
  <si>
    <t>Організація та проведення святкових заходів для дітей з функціональними обмеженнями, у т.ч. дитячого клубу «Промінчик»</t>
  </si>
  <si>
    <t>Кількість дітей з функціональними обмеженнями, для яких організовуються заходи</t>
  </si>
  <si>
    <t>Укомплектування системи автоматичної пожежної сигналізації</t>
  </si>
  <si>
    <t>Обробка приміщень вогнезахистними засобами</t>
  </si>
  <si>
    <t>Придбання вогнегасників у заклади освіти</t>
  </si>
  <si>
    <t>Проведення навчання керівників навчальних закладів та їх заступників по програмі пожежно-технічного мінімуму</t>
  </si>
  <si>
    <t>38 осіб</t>
  </si>
  <si>
    <t>Заміна дверей електрощитових та обєктів підвищеної небезпечності на сертифіковані протипожежні</t>
  </si>
  <si>
    <t xml:space="preserve">Благоустрій території Бахмутської загальноміської школи І-ІІІ ступенів №5 з профільним навчанням Бахмутської міської ради </t>
  </si>
  <si>
    <t>6000 кв.м.</t>
  </si>
  <si>
    <t>Придбання будівельних матеріалів для проведення поточних ремонтів у закладах освіти силами закладу</t>
  </si>
  <si>
    <t>270 кв.м</t>
  </si>
  <si>
    <t>Придбання меблів у заклади освіти</t>
  </si>
  <si>
    <t>Придбання обладнання та устаткування на харчоблоки закладів освіти</t>
  </si>
  <si>
    <t>Придбання посуду на харчоблоки закладів освіти</t>
  </si>
  <si>
    <t>10 закладів</t>
  </si>
  <si>
    <t>Придбання шкільних досок у заклади освіти</t>
  </si>
  <si>
    <t>Придбання світильників у заклади освіти</t>
  </si>
  <si>
    <t>Облаштування пандусів та спеціально обладнаних туалетів</t>
  </si>
  <si>
    <t>4 заклади</t>
  </si>
  <si>
    <t>Придбання комплектів підручників для інклюзивних класів</t>
  </si>
  <si>
    <t xml:space="preserve">Придбання засобів навчання у класні кімнати для 1 класів </t>
  </si>
  <si>
    <t>Проходження вчителями курсової перепідготовки відповідно до діючого законодавства</t>
  </si>
  <si>
    <t>146 осіб</t>
  </si>
  <si>
    <t>Придбання, зберігання, доставка підручників та навчальних посібників</t>
  </si>
  <si>
    <t>Оновлення бібіліотечних фондів закладів освіти художньою літературою відповідно до оновленних навчальних програм з літератури</t>
  </si>
  <si>
    <t>Забезпечення пожежної безпеки учнів, вчителів та інших учасників навчально-виховного процесу</t>
  </si>
  <si>
    <t>Забезпечення соціального захисту учасників навчально-виховного процесу, дотримання норм безпеки життєдіяльності, охорони життя і здоров'я  учасників</t>
  </si>
  <si>
    <t>Створення умов для відкриття та функціонування інклюзивних класів</t>
  </si>
  <si>
    <t>Створення умов для реалізації Концепції нової української школи</t>
  </si>
  <si>
    <t>Забезпечення оновленого навчального процесу сучасною художньою, методичною та навчальною літературою</t>
  </si>
  <si>
    <t>Придбання 2-х модулів  для розміщення амбулаторій КЗОЗ «Центр первинної медично-санітарної допомоги Бахмутської міської ради»  (район м'ясокомбінату та пос. Цветмет), у т.ч. розробка проектно-кошторисної документації</t>
  </si>
  <si>
    <t>Бахмутська міська рада, Управління  охорони здоров`я Бахмутської міської ради, КЗОЗ «Центр первинної медично-санітарної допомоги Бахмутської міської ради» (далі - КЗОЗ «ЦПМСД Бахмутської міської ради»)</t>
  </si>
  <si>
    <t>Кількість  необхідних модулів для розміщення амбулаторій</t>
  </si>
  <si>
    <t>Поточний ремонт приміщення для розміщення амбулаторії № 4 за адресою: м.Бахмут, вул. Маріупольска, 73, у т.ч. розробка проектно-кошторисної документації</t>
  </si>
  <si>
    <t>Бахмутська міська рада, Управління  охорони здоров`я Бахмутської міської ради, КЗОЗ «ЦПМСД Бахмутської міської ради»</t>
  </si>
  <si>
    <t xml:space="preserve">Площа приміщення, в якому буде проведено поточний ремонт </t>
  </si>
  <si>
    <t>Встановлення ліфту у двуповерховій будівлі поліклініки по вул. О. Сибірцева, 15, м. Бахмут, у т.ч. розробка проектно-кошторисної документації</t>
  </si>
  <si>
    <t>Кількість встановлених ліфтів у будівлі поліклініки</t>
  </si>
  <si>
    <t>Модернизація ліфту у прибудові поліклініки по вул. О. Сибірцева, 15, м. Бахмут, у т.ч. розробка проектно-кошторисної документації</t>
  </si>
  <si>
    <t>Кількість ліфтів, які підлягають модернізації</t>
  </si>
  <si>
    <t>Бахмутська міська рада, Управління  охорони здоров`я Бахмутської міської ради, КЗОЗ «Бахмутська стоматологічна поліклініка»</t>
  </si>
  <si>
    <t>Площа фасаду</t>
  </si>
  <si>
    <t>Бахмутська міська рада, Управління  охорони здоров`я Бахмутської міської ради, КЗОЗ  «Бахмутська центральна районна лікарня»</t>
  </si>
  <si>
    <t>Кількість розроблених проектів</t>
  </si>
  <si>
    <t xml:space="preserve">Розробка проектно-кошторисної документації з реконструкції корпусу № 3 КЗОЗ «Бахмутська центральна районна лікарня» за адресою: м.Бахмут, вул.Мира, буд.10  </t>
  </si>
  <si>
    <t xml:space="preserve">Реконструкція корпусу № 3 КЗОЗ «Бахмутська центральна районна лікарня» за адресою: м.Бахмут, вул.Мира, буд.10  </t>
  </si>
  <si>
    <t>Відсоток готовності будівельних робіт</t>
  </si>
  <si>
    <t>Реконструкція корпусу № 4 КЗОЗ «Бахмутська центральна районна лікарня» за адресою: м.Бахмут, вул.Мира, буд.10</t>
  </si>
  <si>
    <t>Площа покрівель, які підлягають капітальному ремонту</t>
  </si>
  <si>
    <t>Придбання плазмофільтрів мембранних та комплектів магістралей для роботи апарату мембранного плазмоферезу у відділенні анестезіології та інтенсивної терапії КЗОЗ «Бахмутська ЦРЛ»</t>
  </si>
  <si>
    <t xml:space="preserve"> КЗОЗ  «Бахмутська центральна районна лікарня»</t>
  </si>
  <si>
    <t>Кількість плазмофільтрів мембранних та комплектів магістралей</t>
  </si>
  <si>
    <t>50 комплектів</t>
  </si>
  <si>
    <t>Придбання пральних машин для КЗОЗ «Бахмутська ЦРЛ»</t>
  </si>
  <si>
    <t>Кількість пральних машин</t>
  </si>
  <si>
    <t>Придбання автоматичного біохімічного аналізатору В200</t>
  </si>
  <si>
    <t xml:space="preserve"> Кількість медичного обладнання</t>
  </si>
  <si>
    <t>Придбання комплекту артроскопічної стійки для травматологічного відділення</t>
  </si>
  <si>
    <t xml:space="preserve">Придбання Холтеру ЄКГ </t>
  </si>
  <si>
    <t>Придбання автоклав ГК 100-ЗМ</t>
  </si>
  <si>
    <t>Забезпечення споруд (відділень) комунальних закладів охорони здоров'я       м. Бахмута засобами пожежно-охоронної сигналізації та пожежогасіння</t>
  </si>
  <si>
    <t>Бахмутська міська рада, Управління  охорони здоров`я Бахмутської міської ради, КЗОЗ «Центр первинної медично-санітарної допомоги Бахмутської міської ради»,  КЗОЗ  «Бахмутська центральна районна лікарня»</t>
  </si>
  <si>
    <t>Забезпечення споруд засобами пожежно-охоронної сигналізації та пожежогасіння</t>
  </si>
  <si>
    <t>Підвищення кваліфікації лікарів та молодших медичних спеціалістів</t>
  </si>
  <si>
    <t>Бахмутська міська рада, Управління  охорони здоров`я Бахмутської міської ради, комунальні заклади охорони здоров'я Бахмутської міської ради (далі - КЗОЗ Бахмутської міської ради)</t>
  </si>
  <si>
    <t xml:space="preserve"> Забезпечення потреби у підвищені кваліфікації/              атестації </t>
  </si>
  <si>
    <t>лікарів - 42/42, молодших медичних спеціалістів - 78/78</t>
  </si>
  <si>
    <t>Впровадження електронного документообігу в закладах охорони здоров’я</t>
  </si>
  <si>
    <t>Бахмутська міська рада, Управління  охорони здоров`я Бахмутської міської ради, КЗОЗ Бахмутської міської ради</t>
  </si>
  <si>
    <t xml:space="preserve"> Придбання обладнання та устаткування для програми «МІС»</t>
  </si>
  <si>
    <t xml:space="preserve">Кількість обладнання та устаткування </t>
  </si>
  <si>
    <t>Кількість ліцензій</t>
  </si>
  <si>
    <t>Бахмутська міська рада, Управління  охорони здоров`я Бахмутської міської ради</t>
  </si>
  <si>
    <t xml:space="preserve">Забезпечення навчання лікарів-інтернів </t>
  </si>
  <si>
    <t xml:space="preserve">Придбання тест/систем, реактивів та систем відбору крові задля добровільного консультування і тестування на ВІЛ-інфекцію </t>
  </si>
  <si>
    <t xml:space="preserve">Кількість досліджень крові: на ВІЛ/СНІД                          </t>
  </si>
  <si>
    <t>на гепатіт В</t>
  </si>
  <si>
    <t>на гепатіт С</t>
  </si>
  <si>
    <t>Придбання лікарських засобів задля лікування опортуністичних захворювань у ВІЛ-інфікованих та хворих на СНІД</t>
  </si>
  <si>
    <t>Управління  охорони здоров`я Бахмутської міської ради, КЗОЗ Бахмутської міської ради</t>
  </si>
  <si>
    <t>Кількість хворих на «Д» обліку</t>
  </si>
  <si>
    <t xml:space="preserve"> КЗОЗ «ЦПМСД Бахмутської міської ради»</t>
  </si>
  <si>
    <t>Кількість осіб/ продуктових наборів</t>
  </si>
  <si>
    <t>Забезпечення своєчасного щеплення новонароджених від туберкульозу (БЦЖ)</t>
  </si>
  <si>
    <t>Управління  охорони здоров`я Бахмутської міської ради, КЗОЗ «Бахмутська центральна районна лікарня»</t>
  </si>
  <si>
    <t>Кількість новонароджених/ доз</t>
  </si>
  <si>
    <t>Забезпечення своєчасного проведення туберкулінодіагностики у дітей 4 - 14 років</t>
  </si>
  <si>
    <t>Кількість дітей / упаковок туберкуліну</t>
  </si>
  <si>
    <t>Придбання тест-смужок для визначення рівня глюкози в крові у дорослих, дітей, вагітних</t>
  </si>
  <si>
    <t xml:space="preserve">Кількість тест-смужок </t>
  </si>
  <si>
    <t>503 упаковки</t>
  </si>
  <si>
    <t>Придбання голок для шприц-ручок</t>
  </si>
  <si>
    <t>Кількість голок для шприц-ручок</t>
  </si>
  <si>
    <t>102 упаковки</t>
  </si>
  <si>
    <t>Забезпечення хворих на вірусний гепатит С лікарськами засобами</t>
  </si>
  <si>
    <t>Забезпечення населення міста медичними імунобіологічними препаратами проти вакцинокерованих інфекцій, зокрема сказу, правцю, ботулізму, туляремії тощо (закупівля вакцин)</t>
  </si>
  <si>
    <t>КЗОЗ «Бахмутська центральна районна лікарня»,  КЗОЗ «ЦПМСД Бахмутської міської ради»</t>
  </si>
  <si>
    <t>Кількість медичних препаратів</t>
  </si>
  <si>
    <t>17532 дози</t>
  </si>
  <si>
    <t>Закупівля анатоксинів та сироваток (придбання правцевго анатоксину)</t>
  </si>
  <si>
    <t>1000 доз (в ампулах)</t>
  </si>
  <si>
    <t>Забезпечення онкологічних хворих лікарськими засобами</t>
  </si>
  <si>
    <t>Управління  охорони здоров`я Бахмутської міської ради, КЗОЗ «Бахмутська центральна районна лікарня»,  КЗОЗ «ЦПМСД Бахмутської міської ради»</t>
  </si>
  <si>
    <t>Забезпечення хворих з захворюваннями серцево-судинної системи тромболітичними препаратами у кардіологічних стаціонарних відділеннях</t>
  </si>
  <si>
    <t>110 флаконів (Стрептокіназ, Актіалізе, Клексан-300) та 115 упаковок (Плавікс, Кардіомагніл, Ксарелта)</t>
  </si>
  <si>
    <t>Забезпечення пільгової категорії населення:</t>
  </si>
  <si>
    <t>Кількість хворих / пільгових рецептів</t>
  </si>
  <si>
    <t>Кількість слухових апаратів для дорослих / дітей</t>
  </si>
  <si>
    <t>У1М2 - 40 од.      У1М3 - 25 од.          Phonak Naida V90-SP 4 од</t>
  </si>
  <si>
    <t>Кількість дорослих / дітей</t>
  </si>
  <si>
    <t>Кількість хворих</t>
  </si>
  <si>
    <t xml:space="preserve">Забезпечення дорослих та дітей хворих на орфанні захворювання лікарськими засобами </t>
  </si>
  <si>
    <t xml:space="preserve">Кількість дорослих / дітей </t>
  </si>
  <si>
    <t>Забезпечення ветеранів ВОВ якісною стаціонарною допомогою</t>
  </si>
  <si>
    <t xml:space="preserve">Кількість ветеранів ВОВ та учасників АТО </t>
  </si>
  <si>
    <t>Забезпечення хворих на гемофілію факторами згортання крові для надання екстреної медичної допомоги</t>
  </si>
  <si>
    <t>Кількість хворих на «Д« обліку</t>
  </si>
  <si>
    <t xml:space="preserve">Кількість вагітних груп ризику </t>
  </si>
  <si>
    <t>Забезпечення контрацептивами (оральні, бар'єрні, ВМК та інші) жінок, якім вагітність та пологи загрожують життю</t>
  </si>
  <si>
    <t xml:space="preserve">Кількість засобів контрацепції </t>
  </si>
  <si>
    <t>Забезпечення акушерських стаціонарів сучасним діагностичним обладнанням, зокрема апарати (УЗД,  КТГ та ШВЛ для дорослих), кольпоскопи та обладнання для проведення рідинної цитології тощо</t>
  </si>
  <si>
    <t>Апарат діагностичної ультразвукової  системи преміум класу «ACUSON X300ТМPE»,                                       Наркозно дихальний апарат Mindrаy A7</t>
  </si>
  <si>
    <t>Придбання дихальних апаратів для новонародженних, в т.ч. і для недоношених</t>
  </si>
  <si>
    <t>Кількість апаратів ШВЛ для новонароджених з критичною масою тіла Leoni II</t>
  </si>
  <si>
    <t>Забезпечення медикаментами при акушерських кровотечях, в т.ч. засобами для зупинки кровотеч місцевої дії</t>
  </si>
  <si>
    <t>Ептаког-альфа активований (рекомбінантний фактор VIIa)  - 3 флакони,  комбінація факторів коагуляції крові IX, II, VII,X порошок для розчину для ін'єкцій по 500 МО     - 2 одиниці,  карбетоцин розчин для ін'єкцій  100 мкг/мл - 6 одиниць, препарат мальтофер для лікування анемій -500 упаковок</t>
  </si>
  <si>
    <t>Профілактика кровотеч у новонароджених дітей, які знаходяться у пологовому відділенні</t>
  </si>
  <si>
    <t>Придбання медикаментів для  новонароджених дітей, які знаходяться у пологовому відділенні</t>
  </si>
  <si>
    <t>Кількість природного сурфактанту «Куросурф« для недоношених новонароджених</t>
  </si>
  <si>
    <t>42 флакони</t>
  </si>
  <si>
    <t>Надання невідкладної медичної допомоги для новонароджених дітей</t>
  </si>
  <si>
    <t xml:space="preserve">Кількість розчинів </t>
  </si>
  <si>
    <t>4 упаковки</t>
  </si>
  <si>
    <t>Забезпечення лікуванням новонароджених, які знаходяться у відділенні новонароджених дітей в КМУ «Дитяче територіальне медичне об'єднання» м. Краматорськ</t>
  </si>
  <si>
    <t>Кількість новонароджених</t>
  </si>
  <si>
    <t>Забезпечення дітей перших двох років життя з малозабезпечених сімей пільговим харчуванням</t>
  </si>
  <si>
    <t>Управління охорони здоров`я Бахмутської міської ради, КЗОЗ «ЦПМСД Бахмутської міської ради»</t>
  </si>
  <si>
    <t>Кількість дітей</t>
  </si>
  <si>
    <t>Надання медичної та діагностичної допомоги особам які вимушено переміщені із зони АТО</t>
  </si>
  <si>
    <t>Управління охорони здоров`я Бахмутської міської ради, КЗОЗ «Бахмутська центральна районна лікарня»</t>
  </si>
  <si>
    <t>Кількість стаціонарної та поліклінічної допомоги</t>
  </si>
  <si>
    <t>поліклінічна допомога 778 осіб, стаціонарна допомога 3836 л/дня</t>
  </si>
  <si>
    <r>
      <t>103,0 м</t>
    </r>
    <r>
      <rPr>
        <vertAlign val="superscript"/>
        <sz val="10"/>
        <rFont val="Times New Roman"/>
        <family val="1"/>
        <charset val="204"/>
      </rPr>
      <t>2</t>
    </r>
  </si>
  <si>
    <r>
      <t>900,0 м</t>
    </r>
    <r>
      <rPr>
        <vertAlign val="superscript"/>
        <sz val="10"/>
        <rFont val="Times New Roman"/>
        <family val="1"/>
        <charset val="204"/>
      </rPr>
      <t>2</t>
    </r>
  </si>
  <si>
    <r>
      <t>3027,2 м</t>
    </r>
    <r>
      <rPr>
        <vertAlign val="superscript"/>
        <sz val="10"/>
        <rFont val="Times New Roman"/>
        <family val="1"/>
        <charset val="204"/>
      </rPr>
      <t>2</t>
    </r>
  </si>
  <si>
    <t>38.</t>
  </si>
  <si>
    <t>39.</t>
  </si>
  <si>
    <t>40.</t>
  </si>
  <si>
    <t>41.</t>
  </si>
  <si>
    <t>42.</t>
  </si>
  <si>
    <t>43.</t>
  </si>
  <si>
    <t>44.</t>
  </si>
  <si>
    <t>45.</t>
  </si>
  <si>
    <t>46.</t>
  </si>
  <si>
    <t>47.</t>
  </si>
  <si>
    <t>48.</t>
  </si>
  <si>
    <t>49.</t>
  </si>
  <si>
    <t>50.</t>
  </si>
  <si>
    <t>51.</t>
  </si>
  <si>
    <t>52.</t>
  </si>
  <si>
    <t>53.</t>
  </si>
  <si>
    <t>Придбання екскурсійної мобільної апаратури для КЗК "Бахмутський краєзнавчий музей"</t>
  </si>
  <si>
    <t>Управління культури Бахмутської міської ради КЗК «Бахмутський краєзнавчий музей»</t>
  </si>
  <si>
    <t xml:space="preserve">Збільшення кількості екскурсій 
</t>
  </si>
  <si>
    <t>Проведення незалежної оцінки пам’яток культурної спадщини</t>
  </si>
  <si>
    <t xml:space="preserve">Управління культури
Бахмутської міської ради
</t>
  </si>
  <si>
    <t>Визначення балансової вартості пам’яток культури</t>
  </si>
  <si>
    <t xml:space="preserve">Управління культури Бахмутської міської ради,
КЗК «Бахмутський краєзнавчий музей»
</t>
  </si>
  <si>
    <t>Проведенния реставрації ікон з фондів музею</t>
  </si>
  <si>
    <t>Організація видавничої діяльності: перевидання краєзнавчої літератури та видання довідника – путівника міста</t>
  </si>
  <si>
    <t>Кількість перевиданої краєзнавчої літератури</t>
  </si>
  <si>
    <t>Кількість виданх екземплярів довідника-посібника міста</t>
  </si>
  <si>
    <t>Розвиток кімнати – музею писанкарства</t>
  </si>
  <si>
    <t xml:space="preserve">Управління культури Бахмутської міської ради, 
КЗК «Бахмутський міський народний Дім»
</t>
  </si>
  <si>
    <t xml:space="preserve">Збільшення колекції писанок </t>
  </si>
  <si>
    <t xml:space="preserve">Проведення культурно-мистецьких та навчально-пізнавальних заходів, загально-міських заходів (державні та професійні свята, фестивалі книги, презентації, круглі столи) 
</t>
  </si>
  <si>
    <t xml:space="preserve">Управління культури
Бахмутської міської ради, заклади культури
</t>
  </si>
  <si>
    <t>Збільшення відвідувачив культурно-мистецьких, загальноміських заходів</t>
  </si>
  <si>
    <t>до 10000 відвідувачив</t>
  </si>
  <si>
    <t>Організація та проведення  культурно-масових заходів (фестивалів, ярмарок, конкурсів)</t>
  </si>
  <si>
    <t xml:space="preserve">Управління культури Бахмутської міської ради, заклади культури, заклади міста       
</t>
  </si>
  <si>
    <t>1000 учасників</t>
  </si>
  <si>
    <t>Виплата  стипендій обдарованим дітям</t>
  </si>
  <si>
    <t>Кількість виплачених одноразових стипендій</t>
  </si>
  <si>
    <t xml:space="preserve">Виконання заходів, присвячених святкуванню Дня міста
</t>
  </si>
  <si>
    <t>Збільшення кількості відвідувачив заходів з нагоди святкування Дня міста</t>
  </si>
  <si>
    <t>Капітальний  ремонт міської бібліотеки для дітей</t>
  </si>
  <si>
    <t xml:space="preserve">Управління культури
Бахмутської міської ради, Бахмутська центральна бібліотечна система
</t>
  </si>
  <si>
    <t>Проведеня капітального ремонту будівлі  бібліотеки</t>
  </si>
  <si>
    <t>236,2 кв.м.</t>
  </si>
  <si>
    <t>Придбання літератури для  Бахмутської міської централізованої бібліотечної системи</t>
  </si>
  <si>
    <t>Збільшення книговидачі у бібліотеках</t>
  </si>
  <si>
    <t>Впровадження технологій щодо оцифрування фото та кінодокументів XIX-XXI століть у Бахмутському краєзнавчому музею</t>
  </si>
  <si>
    <t xml:space="preserve">Оцифрування музейних фото- та кінодокументів </t>
  </si>
  <si>
    <t>Забезпечення бібліотек Бахмутської міської бібліотечної системи періодичними виданнями</t>
  </si>
  <si>
    <t>Управління культури Бахмутської міської ради, Бахмутська міська бібліотечна система</t>
  </si>
  <si>
    <t>Збільшення відвідувачив бібліотек</t>
  </si>
  <si>
    <t xml:space="preserve">
на 1000 осіб</t>
  </si>
  <si>
    <t>Виготовлення проектно- кошторисної документації  на  капітальний ремонт міжповерхового перекриття другого поверху будівлі початкового спеціалізованого мистецького навчального закладу Школи мистецтв міста Бахмута</t>
  </si>
  <si>
    <t>Управління культури Бахмутської міської ради, початковий спеціалізований мистецький навчальний заклад Школа мистецтв міста Бахмута</t>
  </si>
  <si>
    <t>Кількость виготовлених проектів</t>
  </si>
  <si>
    <t xml:space="preserve">Управління культури
Бахмутської міської ради, КЗК «БАХМУТСЬКИЙ МІСЬКИЙ ЦЕНТР КУЛЬТУРИ ТА ДОЗВІЛЛЯ ІМЕНІ ЄВГЕНА МАРТИНОВА»
</t>
  </si>
  <si>
    <t>Кількість кондиціонерів, які обслуговуються</t>
  </si>
  <si>
    <t xml:space="preserve">Придбання світлової апаратури для комунальних закладів культури (КЗК «БАХМУТСЬКИЙ МІСЬКИЙ ЦЕНТР КУЛЬТУРИ ТА ДОЗВІЛЛЯ ІМЕНІ ЄВГЕНА МАРТИНОВА», КЗК «Бахмутський міський народний Дім»)
</t>
  </si>
  <si>
    <t>Управління культури Бахмутської міської ради, заклади міста</t>
  </si>
  <si>
    <t xml:space="preserve">Кількість придбаної  світлової апаратури </t>
  </si>
  <si>
    <t xml:space="preserve">2 комплекса </t>
  </si>
  <si>
    <t xml:space="preserve">Управління культури Бахмутської міської ради, КЗК «БАХМУТСЬКИЙ МІСЬКИЙ ЦЕНТР КУЛЬТУРИ ТА ДОЗВІЛЛЯ ІМЕНІ ЄВГЕНА МАРТИНОВА», КЗК «Бахмутський міський народний Дім»
</t>
  </si>
  <si>
    <t>Кількість придбаної звукової апаратури</t>
  </si>
  <si>
    <t>2 комплеса</t>
  </si>
  <si>
    <t xml:space="preserve">Управління культури
Бахмутської міської ради, заклади культури
</t>
  </si>
  <si>
    <t>Кількість придбаних меблів та комп’ютерної техніки</t>
  </si>
  <si>
    <t>Кількість придбаних сценічних костюмів та взуття</t>
  </si>
  <si>
    <t>100 комплектів сценічного одягу, 100 пар взуття</t>
  </si>
  <si>
    <t xml:space="preserve">Впровадження інформаційних технологій для створення належних умов розвитку естетичного виховання учнів Школи мистецтв міста Бахмута </t>
  </si>
  <si>
    <t>Кількість придбаної  комп’ютерної техніки та обладнання</t>
  </si>
  <si>
    <t xml:space="preserve">Придбання музичних інструментів для Школи мистецтв міста Бахмута
</t>
  </si>
  <si>
    <t>Кількість придбаних музичних інструментів</t>
  </si>
  <si>
    <t>Придбання електричного кабелю для проведення міських свят (для електропостачання та підключення апаратури)</t>
  </si>
  <si>
    <t xml:space="preserve">Обладнання пожежною сигналізацією  Школи мистецтв м. Бахмута </t>
  </si>
  <si>
    <t xml:space="preserve">Придбання нових атракціонів </t>
  </si>
  <si>
    <t xml:space="preserve">Управління культури
Бахмутської міської ради, КП«Бахмутський парк культури та відпочинку»
</t>
  </si>
  <si>
    <t>Кількість придбаних атракціонів</t>
  </si>
  <si>
    <t xml:space="preserve">Будівництво літнього павільйону на території КП «Бахмутський парк культури та відпочинку» </t>
  </si>
  <si>
    <t xml:space="preserve">Придбання та установка ілюмінаційного комплексу на атракціон «Колесо огляду»
</t>
  </si>
  <si>
    <t xml:space="preserve">Кількість придбаних і встановлених ілюмінаційних комплексів </t>
  </si>
  <si>
    <t xml:space="preserve">Оформлення нового адресу для корпуса № 2, галереї та офісної будівлі КЗК «Бахмутський міський краєзнавчий музей» </t>
  </si>
  <si>
    <t>Приведення у відповідність установчих документів</t>
  </si>
  <si>
    <t>Сприяти  задоволенню читацького попиту на вітчизняну та зарубіжну друковану продукцію</t>
  </si>
  <si>
    <t>Покращення матеріально-технічної бази закладів культури міста</t>
  </si>
  <si>
    <t>Капітальний ремонт спортивного залу Комунального позашкільного навчального закладу спортивного профілю "Комплексна дитячо-юнацька спортивна школа №1 Бахмутської міської ради" вул. Благовіщенська, 41 (підшивка стелі профлистом, ремонт санвузлів, косметичний ремонт внутрішнього приміщення, ревізія системи опалення, ремонт фасаду, відмостка по периметру споруди, придбання інвентарю та обладнання)</t>
  </si>
  <si>
    <t>Управління з питань фізичної культури та  спорту Бахмутської міської ради</t>
  </si>
  <si>
    <t>Капітальний ремонт 2-х поверхової будівлі спортивного залу - вул. Ціолковського, 6 (облаштування 2-х скатного даху (замість площинного), його утеплення; заміна вікон на пластикові; заміна дверей; утеплення стін; ремонт внутрішніх приміщень, підлоги; заміна, ремонт санвузлів, системи опалення, водопостачання)</t>
  </si>
  <si>
    <t xml:space="preserve">Проведення поточних ремонтів спортивно-оздоровчих майданчиків за місцем проживання, навчальних закладів,  підприємств та установ, в тому числі збудованих футбольних полів на території загальноосвітніх шкіл №№ 2, 5, 9, 10, 11, 12, 18, 24. </t>
  </si>
  <si>
    <t>Управління з питань фізичної культури та  спорту Бахмутської міської ради, Управління освіти Бахмутської міської ради, підприємства та установи, що утримують спортивні споруди та майданчики на балансі</t>
  </si>
  <si>
    <t>Кількість спортивних споруд, які підлягають ремонту</t>
  </si>
  <si>
    <t>Проведення поточного ремонту стадіону «Металург», вул. Садова 137,  вул. Ювілейна, 81а</t>
  </si>
  <si>
    <t xml:space="preserve">Кількість майданчиків, в яких необхідно замінити штучне покриття для забезпечення функціонування згідно призначення  </t>
  </si>
  <si>
    <t>Проведення, підготовка та участь у спортивно-масових заходах</t>
  </si>
  <si>
    <t>Зростання рівня підготовки та спортивних досягнень спортсменів міста</t>
  </si>
  <si>
    <t>Оздоровлення дітей-спортсменів (учнів КДЮСШ).</t>
  </si>
  <si>
    <t>Кількість учнів дитячо-юнацьких спортивних шкіл, охоплених оздоровленням (покращення фізичного та психологічного стану)</t>
  </si>
  <si>
    <t>Кількість стимулів для забезпечення умов підготовки до змагань міжнародного рівня</t>
  </si>
  <si>
    <t>20 стипендій</t>
  </si>
  <si>
    <t>Придбання, оновлення спортивного обладнання та інвентарю стадіону «Металург», КДЮСШ, клубів</t>
  </si>
  <si>
    <t>Монтаж системи пожарної сигналізації по об`єктам:</t>
  </si>
  <si>
    <t xml:space="preserve">Кількість залів, в яких необхідно провести монтажні роботи </t>
  </si>
  <si>
    <t>Виготовлення проектно-кошторисної документації на капітальний ремонт приміщення КДЮСШ № 2, вул. Миру, 63 а, та пристрою-будівництва до неї 2-х поверхової будівлі (спеціалізованого залу боротьби та побутових приміщень)</t>
  </si>
  <si>
    <t>Кількість виготовлених проектів</t>
  </si>
  <si>
    <t xml:space="preserve">Управління праці та соціального захисту населення Бахмутської міської ради </t>
  </si>
  <si>
    <t>Забезпечення санаторно-курортними путівками учасників АТО</t>
  </si>
  <si>
    <t>Надання матеріальної допомоги учасникам АТО та членам сімей загиблих учасників АТО</t>
  </si>
  <si>
    <t>Надання знижки по сплаті за житлово-комунальні послуги членам сімей загиблих учасників АТО</t>
  </si>
  <si>
    <t>Кількість сімей, отримувачів  знижки по сплаті житлово-комунальних послуг</t>
  </si>
  <si>
    <t>Надання матеріальної допомоги внутрішньо переміщеним особам</t>
  </si>
  <si>
    <t>Надання одноразової грошової допомоги постраждалим особам та особам, які переміщюються з тимчасово-окупованої території України або району АТО, згідно ПКМУ від 01.10.2014 № 535</t>
  </si>
  <si>
    <t>Забезпечення надання щомісячної адресної допомоги особам, які переміщуються з тимчасово окупованої території України та районів проведення антитерористичної операції, для покриття витрат на проживання, в тому числі на оплату житлово-комунальних послуг</t>
  </si>
  <si>
    <t>Виплата матеріальної допомоги військовослужбовцям, звільненим з військової строкової служби</t>
  </si>
  <si>
    <t>Аварійно-відновлювальні роботи (капітальний ремонт) на житловому будинку №2 по вул. Чайковського в м. Артемівськ (Бахмут) Донецької області</t>
  </si>
  <si>
    <t>КП «Бахмутська житлова управляюча компанія»,Управління розвитку міського господарства та капітального будівництва  Бахмутської міської ради</t>
  </si>
  <si>
    <t>Капітальний ремонт м/пог.  міжпанельних швів</t>
  </si>
  <si>
    <t xml:space="preserve"> 600 м/п. швів</t>
  </si>
  <si>
    <t>Аварійно-відновлювальні роботи (капітальний ремонт) на житловому будинку №6 по вул. Чайковського в м. Артемівськ (Бахмут) Донецької області</t>
  </si>
  <si>
    <t>Аварійно-відновлювальні роботи (капітальний ремонт) у житловому будинку №11 по вул. Чайковського в м. Артемівськ (Бахмут) Донецької області</t>
  </si>
  <si>
    <t>Аварійно-відновлювальні роботи (капітальний ремонт) на житловому будинку № 33 по вул. Чайковського в м. Артемівськ (Бахмут) Донецької області</t>
  </si>
  <si>
    <t>Аварійно-відновлювальні роботи (капітальний ремонт) на житловому будинку № 9 по по 2-му пров. Ломоносовському  в м. Артемівськ (Бахмут) Донецької області</t>
  </si>
  <si>
    <t>Аварійно-відновлювальні роботи (капітальний ремонт) на житловому будинку № 39 по вул. ГОрького в м. Артемівськ (Бахмут) Донецької області</t>
  </si>
  <si>
    <t>Аварійно-відновлювальні роботи (капітальний ремонт) дороги по вул. Носакова</t>
  </si>
  <si>
    <t>Управління розвитку міського господарства та капітального будівництва  Бахмутської міської ради</t>
  </si>
  <si>
    <t>Розвиток безпечного суспільства</t>
  </si>
  <si>
    <t xml:space="preserve">Сприяти роботі правоохоронних органів та   органів правосуддя для формування безпечного суспільства шляхом роз’яснення прав та обов’язків громадян
</t>
  </si>
  <si>
    <t>Здійснення аналізу стану правопорядку та боротьби зі злочинністю на території обслуговування. Націлення роботи особового складу Бахмутського ВП щодо попередження злочинних проявів, насамперед проти особи, в сфері охорони публічної безпеки.</t>
  </si>
  <si>
    <t xml:space="preserve">Протягом року 
</t>
  </si>
  <si>
    <t xml:space="preserve">Бахмутський відділ поліції Головного управління Національної поліції  в Донецькій області (далі - Бахмутський ВП ГУНП в Донецькій області) </t>
  </si>
  <si>
    <t>Зниження рівня злочинності в публічних місцях  відносно минулого року</t>
  </si>
  <si>
    <t>на 20%</t>
  </si>
  <si>
    <t>Бахмутський ВП ГУНП в Донецькій області</t>
  </si>
  <si>
    <t>Кількість підготовлених тематичних матеріалів</t>
  </si>
  <si>
    <t>Здійснення роботи з виявлення фактів незаконного зберігання вогнепальної зброї, боєприпасів і вибухових речовин та каналів їх незаконного надходження на територію  міста.</t>
  </si>
  <si>
    <t>Покращення роботи з попередження злочинних посягань із застосуванням зброї і вибухових пристроїв у порівнянні з минулим роком</t>
  </si>
  <si>
    <t>25 одиниць</t>
  </si>
  <si>
    <t>Попередження розповсюдження наркотичних та психотропних речовин.  Попередження терористичних актів та дотримання належного публічної безпеки.</t>
  </si>
  <si>
    <t>Забезпечення контролю за збереженням наркотичних засобів, психотропних речовин і прекурсорів на об’єктах, здійснюючих їх зберігання і реалізацію.</t>
  </si>
  <si>
    <t xml:space="preserve">Зниження рівня наркотизації населення у порівнянні з минулим роком </t>
  </si>
  <si>
    <t>на 10%</t>
  </si>
  <si>
    <t>Проведення оперативно-профілактичних заходів щодо виявлення і постановки на облік осіб, що зловживають спиртними напоями, здійснюють правопорушення, займаються виготовленням фальсифікованих лікеро-горілчаних виробів та самогону</t>
  </si>
  <si>
    <t xml:space="preserve">Протягом року 
</t>
  </si>
  <si>
    <t>Кількість складених протоколів зі штрафними санкціями</t>
  </si>
  <si>
    <t>Кількість вилучених апаратів для самогоноваріння</t>
  </si>
  <si>
    <t>Проведення цільових відпрацювань, спрямованих на попередження правопорушень із боку раніше засуджених осіб, що знаходяться на обліку в Бахмутському ВП на території області.</t>
  </si>
  <si>
    <t>Бахмутський ВП ГУНП в Донецькій області, відділ державного Департаменту України з питань виконання покарань</t>
  </si>
  <si>
    <t xml:space="preserve">Зниження рівня рецидивної злочинності 
</t>
  </si>
  <si>
    <t>на 30%</t>
  </si>
  <si>
    <t>Здійснення комплексу заходів по забезпеченню охорони публічної безпеки під час проведення міських, загальнодержавних і релігійних свят</t>
  </si>
  <si>
    <t xml:space="preserve">Зниження рівня правопорушень та злочинів у публічних місцях 
</t>
  </si>
  <si>
    <t xml:space="preserve">Зменшення збитків державних підприємств енергетичної та комунікаційної галузі </t>
  </si>
  <si>
    <t>на 25%</t>
  </si>
  <si>
    <t>З метою попередження злочинності проведення комплексних цільових операцій “Автомобіль”, “Метал”, “Квартира“, «Зброя», “Вибухівка”, місячнику добровільної здачі зброї тощо</t>
  </si>
  <si>
    <t xml:space="preserve">Зниження рівня злочинності за окремими видами злочинів 
</t>
  </si>
  <si>
    <t>Підвищувати рівень готовності відділів обласних і місцевих органів влади у сфері реагування на надзвичайні ситуації та розвивати їхню інфраструктуру з реагування на надзвичайні ситуації</t>
  </si>
  <si>
    <t>Навчання керівників відділів, управлінь, підприємств та організацій, що належать до сфери управління Бахмутської міської ради та спеціалістів з цивільного захисту на курсах по цивільному захисту</t>
  </si>
  <si>
    <t>Кількість осіб, які пройдуть навчання</t>
  </si>
  <si>
    <t>Забезпечувати засобами захисту органів дихання непрацюючого населення, яке проживає в містах, віднесених до груп з цивільної оборони, в зоні можливого хімічного забруднення (в умовах АТО) та в прогнозованій зоні хімічного забруднення (в умовах мирного стану)</t>
  </si>
  <si>
    <t>Накопичення засобів індивідуального захисту органів дихання для забезпечення непрацюючого населення</t>
  </si>
  <si>
    <t>Кількість придбаних засобів індивідуального захисту органів дихання</t>
  </si>
  <si>
    <t>100 штук</t>
  </si>
  <si>
    <t>Приводити наявні захисні споруди цивільного захисту у готовність до використання за призначенням</t>
  </si>
  <si>
    <t>Ремонт та модернізація захисних споруд цивільного захисту</t>
  </si>
  <si>
    <t>Відділ з питань  цивільного захисту, мобілізаційної та оборонної роботи  Бахмутської міської ради, підприємства,  установи, організації, заклади</t>
  </si>
  <si>
    <t>Кількість відновлених захисних споруд</t>
  </si>
  <si>
    <t>10 штук</t>
  </si>
  <si>
    <t>Підвищувати обізнаність населення щодо поводження з вибухонебезпечними предметами</t>
  </si>
  <si>
    <t>Відділ з питань  цивільного захисту, мобілізаційної та оборонної роботи  Бахмутської міської ради</t>
  </si>
  <si>
    <t>Кількість розміщених статей та соціальної реклами</t>
  </si>
  <si>
    <t>10 статей у ЗМІ,     8 плакатів на білбордах</t>
  </si>
  <si>
    <t xml:space="preserve">Забезпечувати  наявність  нормативної кількості
матеріального резерву всіх рівнів (окрім державного)
</t>
  </si>
  <si>
    <t>Утворення місцевого матеріального резерву на випадок виникнення надзвичайної ситуації згідно номенклатури</t>
  </si>
  <si>
    <t>Управління розвитку міського господарства та капітального будівництва Бахмутської міської ради, підприємства, установи, організації, заклади</t>
  </si>
  <si>
    <t>Відсоток від затвердженої номенклатури</t>
  </si>
  <si>
    <t xml:space="preserve">Сприяти   забезпеченню   пожежно-   та   аварійно-рятувальних  підрозділів  необхідною спецтехнікою
та обладнанням, своєчасному їх переоснащенню, забезпеченню  нормативної  кількості пожежно-рятувальних
підрозділів у населених пунктах області
</t>
  </si>
  <si>
    <t>Оснащення пожежно-рятувальних загонів</t>
  </si>
  <si>
    <t>Державний пожежно-рятувальний загін №8, підприємства, установи, організації, заклади</t>
  </si>
  <si>
    <t>Кількість придбаних рятувальних засобів</t>
  </si>
  <si>
    <t>Реконструкція системи централізованого оповіщення із заміною аналогової апаратури на цифрову</t>
  </si>
  <si>
    <t>Кількість відновлених централізовано керованих сирен</t>
  </si>
  <si>
    <t>2 шт</t>
  </si>
  <si>
    <t>Кількість звернень до аварійно-рятувальної служби (у разі отримання послуги)</t>
  </si>
  <si>
    <t xml:space="preserve"> 3 виїзди аварійної бригади</t>
  </si>
  <si>
    <t>Створення страхового фонду документації</t>
  </si>
  <si>
    <t>Відділ з питань  цивільного захисту, мобілізаційної та оборонної роботи  Бахмутської міської ради, підприємства, установи, організації, заклади</t>
  </si>
  <si>
    <t>Кількість створених примірників</t>
  </si>
  <si>
    <t xml:space="preserve">Кількість телепрограм, відеоматеріалів                   </t>
  </si>
  <si>
    <t>Кількість  публікацій, статей</t>
  </si>
  <si>
    <t>Кількість презентацій</t>
  </si>
  <si>
    <t>Кількість фотоматеріалів</t>
  </si>
  <si>
    <t>Кількість статей</t>
  </si>
  <si>
    <t>Кількість сувенірної продукціі</t>
  </si>
  <si>
    <t>Кількість допоміжних засобів (вітальні адреси, подяки)</t>
  </si>
  <si>
    <t>Кількість афіш, флаєрів</t>
  </si>
  <si>
    <t>Налагодження ефективної системи інформування громади про роботу Бахмутської міської ради</t>
  </si>
  <si>
    <t>Удосконалення системи всебічного інформування населення міста з політичних,економічних та соціальних здобутків Бахмутської міської ради</t>
  </si>
  <si>
    <t>Придбання, налаштування  та технічна підтримка системи електронного документообігу міської ради та її виконавчих органів</t>
  </si>
  <si>
    <t>Супровід програмного забезпечення, яке використовується в роботі виконавчих органів Бахмутської міської ради</t>
  </si>
  <si>
    <t>Придбання та встановлення системи для проведення онлайн-конференцій (Skype, тощо)</t>
  </si>
  <si>
    <t>Встановлення точок доступу Wi-Fi для відвідувачів адміністративного будинку  Бахмутської міської ради</t>
  </si>
  <si>
    <t>Підтримка веб-сервера для офіційного сайту Бахмутської міської ради</t>
  </si>
  <si>
    <t>Придбання нової комп’ютерної техніки для  апарату Бахмутської міської ради</t>
  </si>
  <si>
    <t>Придбання нової комп’ютерної техніки  для  самостійних відділів  та управлінь Бахмутської міської ради</t>
  </si>
  <si>
    <t>Придбання та поновлення ліцензій комп'ютерних програм для апарату Бахмутської міської ради та її виконавчих органів</t>
  </si>
  <si>
    <t>Розвиток електроннго врядування в Бахмутській міський раді</t>
  </si>
  <si>
    <t>Покращення умов для проведення засідань та інших заходів з організаціями розташованими за межами Бахмутської міської ради</t>
  </si>
  <si>
    <t>Створення комфортних умов очікування для відвідувачів Бахмутської міської ради.</t>
  </si>
  <si>
    <t>Забезпечення  висвітлення роботи Бахмутської міської ради у мережі Інтернет</t>
  </si>
  <si>
    <t>Покращення матеріально-технічної бази Бахмутської міської ради</t>
  </si>
  <si>
    <t>Кількість робочих місць</t>
  </si>
  <si>
    <t>Кількість наданних послуг</t>
  </si>
  <si>
    <t>Придбання системи для проведення онлайн-конференцій</t>
  </si>
  <si>
    <t>Кількість точок доступу Wi-Fi</t>
  </si>
  <si>
    <t>Кількість придбаних комп'ютерів</t>
  </si>
  <si>
    <t>Кількість примірників</t>
  </si>
  <si>
    <t>Фінансове управління Бахмутської міської ради, відділ комп'ютерного забезпечення Бахмутської міської ради</t>
  </si>
  <si>
    <t xml:space="preserve">Розширити спроможність центрів зайнятості регіону здійснювати моніторинг стану ринку праці, підготовку та
перекваліфікацію населення
</t>
  </si>
  <si>
    <t>Надавати індивідуальні та групові профорієнтаційні послуги особам з числа незайнятого і зайнятого населення із запровадженням інноваційних форм роботи</t>
  </si>
  <si>
    <t>Артемівський міський центр зайнятості</t>
  </si>
  <si>
    <t>Кількість безробітних, які отримали послуги служби зайнятості</t>
  </si>
  <si>
    <t xml:space="preserve">Кількість ваучерів, отриманих особами на законодавчому рівні </t>
  </si>
  <si>
    <r>
      <t>Розробити та реалізовувати регіональну політ</t>
    </r>
    <r>
      <rPr>
        <sz val="11"/>
        <color indexed="63"/>
        <rFont val="Times New Roman"/>
        <family val="1"/>
        <charset val="204"/>
      </rPr>
      <t>ику щодо створення робочих місць для ВПО, передусім, для жінок</t>
    </r>
  </si>
  <si>
    <t>Кількість безробітних з числа внутрішньо переміщених осіб, які отримають послуги служби зайнятості</t>
  </si>
  <si>
    <t xml:space="preserve">Працевлаштовувати на нові робочі місця безробітних громадян на умовах компенсації роботодавцю єдиного соціального внеску, в тому числі внутрішньо переміщених осіб та учасників антитерористичної операції </t>
  </si>
  <si>
    <t>В рамках Центру розвитку підприємництва проводити інформування населення, а також представників малого та середнього бізнесу, про діючі на території регіону проекти, спрямовані на підтримку підприємницької ініціативи, зокрема проекту "Український донецький куркуль"</t>
  </si>
  <si>
    <t xml:space="preserve">Кількість семінарів </t>
  </si>
  <si>
    <t>Працевлаштовувати безробітних громадян на вільні робочі місця (вакантні посади)</t>
  </si>
  <si>
    <t>Кількість працевлаштованих</t>
  </si>
  <si>
    <t>Залучати до участі у громадських та інших роботах тимчасового характеру безробітних громадян, в тому числі внутрішньо переміщених осіб та учасників антитерористичної операції</t>
  </si>
  <si>
    <t>Кількість осіб, що приймуть участь у громадських роботах</t>
  </si>
  <si>
    <t>Забезпечити професійну підготовку, перепідготовку та підвищення кваліфікації безробітних громадян, в тому числі внутрішньо переміщених осіб та учасників антитерористичної операції</t>
  </si>
  <si>
    <t>Здійснювати інформаційно-роз'яснювальну роботу серед роботодавців шляхом проведення ярмарків та міні ярмарків, презентацій роботодавців, Круглих столів, Днів відкритих дверей на виробництві, семінарів, тощо</t>
  </si>
  <si>
    <t xml:space="preserve">Кількість заходів </t>
  </si>
  <si>
    <t>Застосовувати в роботі інноваційні форми роботи, такі як відеорезюме шукачів роботи, відеовакансії та дистанційні онлайн співбесіди між роботодавцями та безробітними громадянами</t>
  </si>
  <si>
    <t>Кількість відеороліків</t>
  </si>
  <si>
    <t>Здійснення моніторингу стану виплати заробітної плати на підприємствах, розташованих на території м.Бахмут</t>
  </si>
  <si>
    <t>Процент зниження заборгованості із заробітної плати</t>
  </si>
  <si>
    <t>Участь у роботі і організації засідань міської комісії з питань забезпечення своєчасності і повноти сплати податків та погашення заборгованості із заробітної плати, пенсій, стипендій та інших соціальних виплат (далі – міська комісія) з метою виявлення причин непогашення заборгованості із заробітної плати</t>
  </si>
  <si>
    <t>Кількість засідань комісії</t>
  </si>
  <si>
    <t>Ініціювати розірвання контрактів з керівниками комунальних та державних підприємств, які допустили порушення трудового законодавства у випадку допущення заборгованості по заробітній платі</t>
  </si>
  <si>
    <t>Проводити моніторинг укладання та виконання колективних договорів на підприємствах усіх форм власності з чисельністю більше ніж 5 чол.</t>
  </si>
  <si>
    <t>Процент укладання договорів на підприємствах, які використовують найману працю</t>
  </si>
  <si>
    <t xml:space="preserve">Сприяти проведенню колективно-договірної компанії на підприємствах, установах та організаціях, розташованих на території м. Бахмут </t>
  </si>
  <si>
    <t>У разі виявлення трудових спорів, які можуть стати причиною конфліктів, страйків, проводити відповідні попереджувальні заходи щодо їх недопущення та сприяти суб’єктам господарювання  у їх вирішенні</t>
  </si>
  <si>
    <t>Проводити інформаційно-роз’яснювальну роботу, у тому числі в ЗМІ, щодо питань, віднесених до соціально-трудових відносин</t>
  </si>
  <si>
    <t>Кількість публікацій у ЗМІ</t>
  </si>
  <si>
    <t>Забезпечення здійснення соціального діалогу з питань соціально-трудових відносин у формах обміну інформацією, нарад, робочих зустрічей тощо</t>
  </si>
  <si>
    <t xml:space="preserve">Надавати консультації, брати участь у переговорах щодо підготовки проектів, укладення колективних договорів </t>
  </si>
  <si>
    <t xml:space="preserve"> </t>
  </si>
  <si>
    <t>Розробка містобудівної  документації на місцевому рівні</t>
  </si>
  <si>
    <t>Управління мініципального розвитку Бахмутської міської ради ( далі -УМР)</t>
  </si>
  <si>
    <t>Розроблений план зонування</t>
  </si>
  <si>
    <t>Створення та розвиток містобудівного кадастру на території м.Бахмута</t>
  </si>
  <si>
    <t xml:space="preserve">Організація навчання та підвищення кваліфікації спеціалістів відділу архітектури і містобудування УМР з  ведення містобудівного кадастру   </t>
  </si>
  <si>
    <t>УМР</t>
  </si>
  <si>
    <t xml:space="preserve">Кількість   спеціалістів, які пройшли підвищення кваліфікації </t>
  </si>
  <si>
    <t>Внесення геопросторових баз даних генерального плану м.Бахмута до  геопросторових баз даних містобудівного кадастру, формування  інформаційних  ресурсів  та  введення в експлуатацію геоінформаційної системи і геопорталу містобудівного кадастру</t>
  </si>
  <si>
    <t xml:space="preserve">Кількість придбаного програмного забеспечення </t>
  </si>
  <si>
    <t>Визначення відповідності намірів розташування тимчасових споруд вимогам будівельних норм, містобудівних обмежень, вимогам щодо охорони навколишнього природного середовища, тощо</t>
  </si>
  <si>
    <t xml:space="preserve"> Визначення  місць та спосіб розташування рекламних засобів на території міста а також типи, формати, технологічні та конструктивні характеристики рекламних засобів у відповідності до вимог чинного законодавства, нормативно-правових  актів.</t>
  </si>
  <si>
    <t xml:space="preserve">Розробка комплексної схеми розміщення рекламних засобів  на території міста  Бахмута             </t>
  </si>
  <si>
    <t xml:space="preserve">Передбачити  кошти для проведення позовної роботи  </t>
  </si>
  <si>
    <t>Сплата судового збору</t>
  </si>
  <si>
    <t>Капітальний ремонт покрівель на  житлових будинках</t>
  </si>
  <si>
    <t>Кількість відремонтованих  покрівель багатоквартирних житлових будинків</t>
  </si>
  <si>
    <t>5 одиниць</t>
  </si>
  <si>
    <t xml:space="preserve">Капітальний ремонт та модернізація  ліфтів  </t>
  </si>
  <si>
    <t>Кількість відремонтованих ліфтів</t>
  </si>
  <si>
    <t>14 одиниць</t>
  </si>
  <si>
    <t>Реконструкція  6 житлових будинків  по бул. Металургів</t>
  </si>
  <si>
    <t>Кількість реконструйованих будинків</t>
  </si>
  <si>
    <t>6 одиниць</t>
  </si>
  <si>
    <t>Посилення основних конструктивів на 9 будинках (стягування)</t>
  </si>
  <si>
    <t>Кількість будинків, на яких буде посилено основні конструктиви</t>
  </si>
  <si>
    <t>9 одиниць</t>
  </si>
  <si>
    <t>Капітальний ремонт міжпанельних швів на 8 будинках</t>
  </si>
  <si>
    <t>Кількість м/пог капітально відремонтованих швів</t>
  </si>
  <si>
    <t>5,8 тис. м/пог</t>
  </si>
  <si>
    <t xml:space="preserve">300 одиниць </t>
  </si>
  <si>
    <t>Теплоізоляція зовнішніх конструкцій  житлових будинків</t>
  </si>
  <si>
    <t>Кількість будинків, на яких виконана теплоізоляція зовнішніх конструкцій  житлових будинків</t>
  </si>
  <si>
    <t>Поточний ремонт житлового фонду</t>
  </si>
  <si>
    <t xml:space="preserve">Кількість відремонтованих поточним ремонтом  вікон, дверей, системи ХВО, покрівлі, ганків, відмостки,  балконів, інше. </t>
  </si>
  <si>
    <t xml:space="preserve"> Вікон- 100 од,  дверей -40 од., системи ХВО -0,11 тис м.пог. , покрівлі- 0,2 тис кв.м, ганків -20 од, відмостки- 0,2 тис кв. м.,т  балконів- 5 од.</t>
  </si>
  <si>
    <t xml:space="preserve">Улаштування пандусів в житлових будинках  </t>
  </si>
  <si>
    <t>Кількість улаштованих пандусів</t>
  </si>
  <si>
    <t>Виготовлення проектно-кошторисної документації та експертиза проектів</t>
  </si>
  <si>
    <t xml:space="preserve">Кількість виготовленої  проектно-кошторисної документації </t>
  </si>
  <si>
    <t>Ремонт та встановлення   поштових скриньок в житлових будинках</t>
  </si>
  <si>
    <t>Кількість відремонтованих та встановленних   поштових скриньок</t>
  </si>
  <si>
    <t>900 одиниць в 25 будинках</t>
  </si>
  <si>
    <t>Заміна аншлагів на будинках</t>
  </si>
  <si>
    <t>Кількість замінених аншлагів</t>
  </si>
  <si>
    <t>150 одиниць</t>
  </si>
  <si>
    <t>Заміна окремих ділянок газопроводів на житлових будинках м. Бахмут</t>
  </si>
  <si>
    <t xml:space="preserve">Кількісь замінених окремих ділянок газопроводів на  житлових будинках </t>
  </si>
  <si>
    <t>6 одиниць ділянок на 6 будинках</t>
  </si>
  <si>
    <t>168 одиниць</t>
  </si>
  <si>
    <t>Винос застарілих дільниць газопроводів на  житлових будинках м. Бахмут</t>
  </si>
  <si>
    <t>27 одиниць</t>
  </si>
  <si>
    <t>20  одиниць</t>
  </si>
  <si>
    <t>Сприяння створенню та функціонуванню ОСББ у м. Бахмуті</t>
  </si>
  <si>
    <t>Кількість створених  ОСББ</t>
  </si>
  <si>
    <t xml:space="preserve">   20 одиниць</t>
  </si>
  <si>
    <t>Забезпечувати ефективне функціонування житлово-комунального господарства та безперебійне водопостачання та водовідведення</t>
  </si>
  <si>
    <t xml:space="preserve">Виготовлення ПКД на реконструкцію та капітальний ремонт об"єктів </t>
  </si>
  <si>
    <t xml:space="preserve">Виготовлення проектно-кошторисної документації </t>
  </si>
  <si>
    <t>1одиниця</t>
  </si>
  <si>
    <t>Капітальний ремонт насосного обладнання на ВНС</t>
  </si>
  <si>
    <t>Кількість ВНС, на яких буде відремонтовано насосне обладнання</t>
  </si>
  <si>
    <t>4 одиниці</t>
  </si>
  <si>
    <t>Капітальний ремонт насосного обладнання на КНС</t>
  </si>
  <si>
    <t>Кількість КНС, на яких буде відремонтовано насосне обладнання</t>
  </si>
  <si>
    <t>Придбання автомобільної та тракторної техніки</t>
  </si>
  <si>
    <t>Кількість одиниць придбанної техніки</t>
  </si>
  <si>
    <t xml:space="preserve">Кількість  встановлених   електролізних установок </t>
  </si>
  <si>
    <t>1 установка</t>
  </si>
  <si>
    <t>Придбання та встановлення  люків на водопровідні та каналізаційні колодязі</t>
  </si>
  <si>
    <t>Кількість встановлених   люків на водопровідні та каналізаційні колодязі</t>
  </si>
  <si>
    <t>25 люків</t>
  </si>
  <si>
    <t>Встановлення будинкових  лічильників водопостачання</t>
  </si>
  <si>
    <t>Кількість встановлених  лічильників</t>
  </si>
  <si>
    <t>597 лічильників</t>
  </si>
  <si>
    <t xml:space="preserve">Забезпечувати ефективне функціонування житлово-комунального господарства та безперебійне теплопостачання </t>
  </si>
  <si>
    <t>ТОВ "Бахмут-Енергія"</t>
  </si>
  <si>
    <t xml:space="preserve">Кількість виготовленної проектно-кошторисної документації </t>
  </si>
  <si>
    <t>1 одиниця</t>
  </si>
  <si>
    <t xml:space="preserve">Кількість котелень працюючих в автоматизованому  режимі </t>
  </si>
  <si>
    <t>Заміщення природного газу пелетами, економія природного газу</t>
  </si>
  <si>
    <t>Заміщення 105,9 тис м3 природного газу пелетами - 195,4 тонн (251,55 тис грн./рік)</t>
  </si>
  <si>
    <t>Кількість реконструйованих котелень</t>
  </si>
  <si>
    <t xml:space="preserve">Економія електроенергії </t>
  </si>
  <si>
    <t xml:space="preserve">Кількість відремонтованого  обладнання </t>
  </si>
  <si>
    <t>8 одиниць</t>
  </si>
  <si>
    <t>Ліквідація стихійних звалищ</t>
  </si>
  <si>
    <t>20 звалищ</t>
  </si>
  <si>
    <t>Відновлення та утримання  зупиночних пунктів</t>
  </si>
  <si>
    <t>Санітарне очищення м. Бахмут</t>
  </si>
  <si>
    <t>150 тварин</t>
  </si>
  <si>
    <t>Придбання спеціального оснащення  для відлова та стерилізації безпритульних тварин</t>
  </si>
  <si>
    <t>Поточне утримання парків, майданів, скверів</t>
  </si>
  <si>
    <t>Поточний ремонт малих архітектурних форм</t>
  </si>
  <si>
    <t>Кількість відремонтованих  малих архітектурних форм</t>
  </si>
  <si>
    <t>40 одиниць</t>
  </si>
  <si>
    <t>Утримання об’єктів зеленого господарства</t>
  </si>
  <si>
    <t>Площа утримуваних об'єктів</t>
  </si>
  <si>
    <t>Висадження дерев, чагарників, квітників</t>
  </si>
  <si>
    <t xml:space="preserve">Збільшення кількості зелених насаджень </t>
  </si>
  <si>
    <t xml:space="preserve">Видалення аварійних дерев </t>
  </si>
  <si>
    <t xml:space="preserve"> Кількість видалених аварійних дерев</t>
  </si>
  <si>
    <t xml:space="preserve">Придбання спецтехніки (автовишки, маніпулятор, автогідропідйомник та інше)
</t>
  </si>
  <si>
    <t>Оновлення  парку  спецтехніки</t>
  </si>
  <si>
    <t>3  одиниці</t>
  </si>
  <si>
    <t>Утримання мереж зовнішнього освітлення</t>
  </si>
  <si>
    <t>Протяжність утримуваних мереж зовнішнього освітлення. Кількість світильників, приборів обліку електроенергії</t>
  </si>
  <si>
    <t>Капітальний  ремонт ліній зовнішнього освтлення</t>
  </si>
  <si>
    <t>Протяжність відремонтованих   ліній зовнішнього освітлення</t>
  </si>
  <si>
    <t>296,5 км.</t>
  </si>
  <si>
    <t>Забезпечення зовнішнього  освітлення  міста (оплата електроенергії)</t>
  </si>
  <si>
    <t xml:space="preserve"> Кількість оплачених тис. кВт електроенергії</t>
  </si>
  <si>
    <t>1 600,0 тис кВт</t>
  </si>
  <si>
    <t xml:space="preserve">Утримання кладовищ </t>
  </si>
  <si>
    <t>Кількість утримуваних кладовищ</t>
  </si>
  <si>
    <t xml:space="preserve">7 одиниць </t>
  </si>
  <si>
    <t>Капітальний ремонт кладовищ</t>
  </si>
  <si>
    <t>Кількість відремонтованих кладовищ</t>
  </si>
  <si>
    <t>6 кладовищ</t>
  </si>
  <si>
    <t>Захоронення безпритульних осіб</t>
  </si>
  <si>
    <t>Кількість захоронених беспритульних осіб</t>
  </si>
  <si>
    <t>Придбання морозильної камери на 4 відділення</t>
  </si>
  <si>
    <t>Утримання пам’ятників</t>
  </si>
  <si>
    <t>Кількість утримуваних пам'ятників</t>
  </si>
  <si>
    <t>28 одиниць</t>
  </si>
  <si>
    <t>Капітальний ремонт пам’ятників і обелісків</t>
  </si>
  <si>
    <t>Кількість відремонтованих пам'ятників</t>
  </si>
  <si>
    <t>7 одиниць</t>
  </si>
  <si>
    <t>Утримання фонтанів</t>
  </si>
  <si>
    <t>Кількість утримуваних фонтанів</t>
  </si>
  <si>
    <t>Утримання зливової каналізації</t>
  </si>
  <si>
    <t>Протяжність зливових каналізаційних мереж</t>
  </si>
  <si>
    <t xml:space="preserve"> 3123 м.п.</t>
  </si>
  <si>
    <t>Капітальний та поточний ремонт зливової каналізації</t>
  </si>
  <si>
    <t xml:space="preserve"> 535 м.п.</t>
  </si>
  <si>
    <t>Паспортизація зливово-дренажних систем</t>
  </si>
  <si>
    <t>Утримання вулично-дорожньої мережі</t>
  </si>
  <si>
    <t>Протяжність  утримуваної вулично-дорожньої мережі</t>
  </si>
  <si>
    <t>Поточний ремонт  доріг та тротуарів</t>
  </si>
  <si>
    <t>Кількість відремонтованих доріг та тротуарів</t>
  </si>
  <si>
    <t>10 000 тис.м2</t>
  </si>
  <si>
    <t>Кількість відремонтованих доріг та  тротуарів</t>
  </si>
  <si>
    <t>35,700 тис. м2</t>
  </si>
  <si>
    <t>Створення безперешкодного доступу для інвалідів (пандусів)</t>
  </si>
  <si>
    <t>Кількість встановлених пандусів</t>
  </si>
  <si>
    <t>Кількість одиниць  придбаної техніки</t>
  </si>
  <si>
    <t xml:space="preserve">3 одиниці </t>
  </si>
  <si>
    <t>Капітальний ремонт мосту по вул. Миру</t>
  </si>
  <si>
    <t>Кількість відремонтованих мостів</t>
  </si>
  <si>
    <t>1 мост</t>
  </si>
  <si>
    <t>Нанесення дорожньої розмітки</t>
  </si>
  <si>
    <t xml:space="preserve"> 238,0 км</t>
  </si>
  <si>
    <t>Будівництво та заміна в’їзних знаків (стел)  м. Бахмут</t>
  </si>
  <si>
    <t>Кількість улаштованих в'їзних знаків</t>
  </si>
  <si>
    <t xml:space="preserve">Утримання дорожніх знаків </t>
  </si>
  <si>
    <t>Кількість утримуваних дорожніх знаків</t>
  </si>
  <si>
    <t>102 одиниці</t>
  </si>
  <si>
    <t>Утримання  світлофорних об’єктів</t>
  </si>
  <si>
    <t>Кількість утримуваних світлофорних об'єктів</t>
  </si>
  <si>
    <t>Заміна існуючих та встановлення нових світлофорних об’єктів</t>
  </si>
  <si>
    <t>Кількість замінених та встановлених  світлофорних об'єктів</t>
  </si>
  <si>
    <t>Капітальний ремонт засобів примусового зниження швидкості</t>
  </si>
  <si>
    <t>Кількість відремонтованих засобів примусового зниження швидкості</t>
  </si>
  <si>
    <t>Зимове утримання доріг у м. Бахмуті</t>
  </si>
  <si>
    <t>Кількість утримуваних доріг та тротуарів в зимовий період</t>
  </si>
  <si>
    <t xml:space="preserve">Капітальний ремонт покриття   дворових  та прибудинкових територій </t>
  </si>
  <si>
    <t>Кількість відремонтованих дворових та прибудинкових територій</t>
  </si>
  <si>
    <t xml:space="preserve"> 20 одиниць </t>
  </si>
  <si>
    <t>Утримання, ремонт дитячих і спортивних майданчиків</t>
  </si>
  <si>
    <t>Кількість відремонтованих та встановлених майданчиків</t>
  </si>
  <si>
    <t>ремонт-15 од. встановлення - 2од.</t>
  </si>
  <si>
    <t>Утримання насосної станції на «Долині троянд»</t>
  </si>
  <si>
    <t>Забезпечення роботи насосної станції</t>
  </si>
  <si>
    <t>Висвітлення діяльності в ЗМІ</t>
  </si>
  <si>
    <t>Інші витрати (розробка норм накопичення ТБВ та інше)</t>
  </si>
  <si>
    <t>4- одиниці  метало-гумові;   10 - одиниць із асфальтобетону</t>
  </si>
  <si>
    <t>Проведення навчальних тренінгів для громадян, ініціативних груп громадян, ІГС, ОСББ, ОСН, інших цільових груп за тематикою громадянської та правової культури, механізмів громадської участі та контролю</t>
  </si>
  <si>
    <t>Проведення інформаційно-роз’яснювальної роботи та консультацій щодо проектів рішень Бахмутської міської ради</t>
  </si>
  <si>
    <t>Сприяння розвитку підприємницького середовища та створення робочих місць, наповнення бюджету міста Бахмута, виховання соціально відповідального бізнесу</t>
  </si>
  <si>
    <t>Залучення громадян до процесу прийняття рішень з розподілу бюджетних коштів  на реалізацію пріоритетних проектів розвитку міста Бахмут (бюджет участі)</t>
  </si>
  <si>
    <t>Розробка спільних проектів навчальними закладами міста всіх рівнів акредитації та ІГС «Школа молодого громадянина»</t>
  </si>
  <si>
    <t>Проведення молодіжних форумів, спрямованих  на зміцнення учнівського та студентського самоврядування</t>
  </si>
  <si>
    <t>Проведення структурними підрозділами Бахмутської міської ради «Днів відкритих дверей» за проблематикою взаємодії з громадськістю</t>
  </si>
  <si>
    <t xml:space="preserve">Підготовка та публікація щорічної доповіді про стан розвитку громадянського суспільства в місті </t>
  </si>
  <si>
    <t>Створення інформаційного продукту (виготовлення буклетів, методичних роздаткових матеріалів) з питань громадянського суспільства та позитивних практик його розвитку </t>
  </si>
  <si>
    <t>Розробка та затвердження  Положення «Про  конкурсні механізми бюджетної підтримки інститутів громадянського суспільства м.Бахмут»</t>
  </si>
  <si>
    <t>Створення в місті організаційно-правових і матеріально-технічних умов для подальшого розширення участі населення місма Бахмута у вирішенні завдань його соціально-економічного і культурного розвитку</t>
  </si>
  <si>
    <t xml:space="preserve">Паспортизація водойм </t>
  </si>
  <si>
    <t>Управління муніціпального розвитку Бахмутьскої міської ради</t>
  </si>
  <si>
    <t>Управління розвитку міського господарства та капітального будівництва Бахмутської міської ради, Управління муніціпального розвитку Бахмутської міської ради, КП "Комбінат комунальних підприємств"</t>
  </si>
  <si>
    <t>Кількість висаджених зелених насаджень, одиниць</t>
  </si>
  <si>
    <t>550 дерев,1700 кущів,  1200 квітів</t>
  </si>
  <si>
    <t>Поліпшення екологічного стану об’єктів зеленого господарства міста</t>
  </si>
  <si>
    <t>Управління розвитку міського господарства Бахмутської міської ради</t>
  </si>
  <si>
    <t>Будівництво сміттєперевантажувальної станції із сортувальним обладнанням</t>
  </si>
  <si>
    <t>Зменшення обсягу розміщених відходів на полігоні</t>
  </si>
  <si>
    <t>Підтримувати освітні та інформаційні заходи з підвищення обізнаності населення, інформування щодо екологічних ризиків, забезпечення проведення роз’яснювальної роботи з керівництвом та адміністрацією небезпечних підприємств із залученням можливостей ОДА, ЗМІ</t>
  </si>
  <si>
    <t xml:space="preserve">Організація заходів щодо пропаганди охорони навколишнього природного середовища, видання поліграфічної  продукції з екологічної тематики  </t>
  </si>
  <si>
    <t>Кількість залучених до заходів з  охорони навколишнього природного середовища</t>
  </si>
  <si>
    <t>2000 осіб</t>
  </si>
  <si>
    <t>Проведення екологічної акції-моніторингу «Дозвілля без шкоди для довкілля»</t>
  </si>
  <si>
    <t>Визначення забруднених зон міста на карті, м</t>
  </si>
  <si>
    <t>1,5Х1,5</t>
  </si>
  <si>
    <t xml:space="preserve">Проведення еко–фестивалю «Green Way» </t>
  </si>
  <si>
    <t xml:space="preserve">Управління молодіжної політики та у справах дітей Бахмутської міської ради </t>
  </si>
  <si>
    <t>Відділ   внутрішньої політики Бахмутської міської ради, Громадська рада при виконавчому комітеті Бахмутської міської ради</t>
  </si>
  <si>
    <t>Управління, відділи Бахмутської міської ради, громадські об’єднання</t>
  </si>
  <si>
    <t>Юридичний відділ, відділ внутрішньої політики Бахмутської міської ради</t>
  </si>
  <si>
    <t xml:space="preserve">Управління та відділи Бахмутської міської ради, громадські об’єднання </t>
  </si>
  <si>
    <t xml:space="preserve">Управління та відділи Бахмутської міської ради громадські об’єднання </t>
  </si>
  <si>
    <t>Управління та відділи Бахмутської міської ради, громадські об’єднання</t>
  </si>
  <si>
    <t>Управління та відділи Бахмутської міської ради, нститути громадянського суспільства (ІГС)</t>
  </si>
  <si>
    <t>Управління та відділи Бахмутської міської ради</t>
  </si>
  <si>
    <t>Фінансова підтримка органів самоорганізації населення, у тому числі:</t>
  </si>
  <si>
    <t>Здійснення квартальними комітетами та комітетами мікрорайонів повноважень наданих міською радою</t>
  </si>
  <si>
    <t>Фінансове укправління Бахмутської міської ради, відділ бухгалтерського обліку і звітності Бахмутської міської ради, організаційний відділ Бахмутської міської ради</t>
  </si>
  <si>
    <t>Органи самоорганізації населення</t>
  </si>
  <si>
    <t>Кількість соціологічних досліджень</t>
  </si>
  <si>
    <t>2 дослідження</t>
  </si>
  <si>
    <t>Кількість міських форумів</t>
  </si>
  <si>
    <t>1 форум</t>
  </si>
  <si>
    <t>Кількість тренингів        Кількість представників Громадської ради, які отримали консультації</t>
  </si>
  <si>
    <t>Кількість норматино-правових документів місцевого значення</t>
  </si>
  <si>
    <t xml:space="preserve">Кількість навчальних тренінгів                        </t>
  </si>
  <si>
    <t>1 документ</t>
  </si>
  <si>
    <t>Кількість публічних консультацій</t>
  </si>
  <si>
    <t>Кількість тренингів        Кількість громадян, які пройдуть навчання</t>
  </si>
  <si>
    <t>Кількість поданих проектів</t>
  </si>
  <si>
    <t>Кількість проектів, розроблених молоддю</t>
  </si>
  <si>
    <t>40 проектів</t>
  </si>
  <si>
    <t>Кількість молодіжних форумів</t>
  </si>
  <si>
    <t>10 проектів</t>
  </si>
  <si>
    <t>Кількість проведених акцій</t>
  </si>
  <si>
    <t>Кількість публікацій</t>
  </si>
  <si>
    <t>1 публікація</t>
  </si>
  <si>
    <t>Кількість виготовлених буклетів, флаєрів</t>
  </si>
  <si>
    <t>Кількість голів квартальних комітетів, які отримали допомогу</t>
  </si>
  <si>
    <t>Кількість секретарів комітетів мікрорайонів, які отримали допомогу</t>
  </si>
  <si>
    <t>35 осіб</t>
  </si>
  <si>
    <t>10 осіб</t>
  </si>
  <si>
    <t>Кількість приміщень     Площа приміщень</t>
  </si>
  <si>
    <t>Кількість проведених свят мікрорайонів</t>
  </si>
  <si>
    <t>10 заходів</t>
  </si>
  <si>
    <t>5 договорів</t>
  </si>
  <si>
    <t>5 проектів</t>
  </si>
  <si>
    <t>Передача в оренду  об’єктів  права комунальної власності  територіальної громади м.Бахмута (проведення конкурсів на право оренди, формування Переліку вільних приміщень та Переліку орендованих приміщень)</t>
  </si>
  <si>
    <t>РАЗОМ:</t>
  </si>
  <si>
    <t>0,005 млн.куб.м.</t>
  </si>
  <si>
    <t xml:space="preserve">    5 приміщень                                     369,57 м.кв.</t>
  </si>
  <si>
    <t xml:space="preserve">       3 заходи                                     100 осіб</t>
  </si>
  <si>
    <t>Капітальний ремонт лінії SW (виробництва катанки)</t>
  </si>
  <si>
    <t>ТОВ "Завод кольорових металів"</t>
  </si>
  <si>
    <t>Забезпечення безперебійної роботи обладнання та відповідність технічним характеристикам</t>
  </si>
  <si>
    <t>Капітальний ремонт будівлі цеху №2</t>
  </si>
  <si>
    <t>Ремонт покрівлі</t>
  </si>
  <si>
    <t>Капітальний ремонт будівлі цеху №1</t>
  </si>
  <si>
    <t>Капітальний ремонт станів холодного прокату труб (ХПТ-55-3-8)</t>
  </si>
  <si>
    <t>Капітальний ремонт  пресу 3150тн</t>
  </si>
  <si>
    <t xml:space="preserve">  210 осіб</t>
  </si>
  <si>
    <t>250 одиниць</t>
  </si>
  <si>
    <t>50 заходів</t>
  </si>
  <si>
    <t>73 одиниці</t>
  </si>
  <si>
    <t>500 штук</t>
  </si>
  <si>
    <t>15 одиниць</t>
  </si>
  <si>
    <t>18000 одиниць</t>
  </si>
  <si>
    <t>120 одиниць</t>
  </si>
  <si>
    <t>1 реєстр</t>
  </si>
  <si>
    <t>10 одиниць</t>
  </si>
  <si>
    <t>3850 осіб</t>
  </si>
  <si>
    <t>135 осіб</t>
  </si>
  <si>
    <t>2580 осіб</t>
  </si>
  <si>
    <t>1300 осіб</t>
  </si>
  <si>
    <t>600 осіб</t>
  </si>
  <si>
    <t>12 одиниць</t>
  </si>
  <si>
    <t>37 одиниць</t>
  </si>
  <si>
    <t>60 одиниць</t>
  </si>
  <si>
    <t xml:space="preserve">5 одиниць
10 одиниць
</t>
  </si>
  <si>
    <t xml:space="preserve">20 одиниць
25 одиниць
</t>
  </si>
  <si>
    <t>196 одиниць</t>
  </si>
  <si>
    <t xml:space="preserve">        6 одиниць                                       35 осіб</t>
  </si>
  <si>
    <t>40 консультацій</t>
  </si>
  <si>
    <t xml:space="preserve">        2 особи                                                                       3 візка</t>
  </si>
  <si>
    <t>4269 осіб</t>
  </si>
  <si>
    <t>16 одиниць</t>
  </si>
  <si>
    <t>250 осіб</t>
  </si>
  <si>
    <t>300 штук</t>
  </si>
  <si>
    <t>100 одиниць</t>
  </si>
  <si>
    <t>1200 одиниць</t>
  </si>
  <si>
    <t>30 одиниць</t>
  </si>
  <si>
    <t>2500 одиниць</t>
  </si>
  <si>
    <t>120 штук</t>
  </si>
  <si>
    <t>315 одиниць</t>
  </si>
  <si>
    <t>750 штук</t>
  </si>
  <si>
    <t>5700 штук</t>
  </si>
  <si>
    <t>85 одиниць</t>
  </si>
  <si>
    <t>200 штук</t>
  </si>
  <si>
    <t>22 одиниці</t>
  </si>
  <si>
    <t>26 одиниць</t>
  </si>
  <si>
    <t>6000 одиниць</t>
  </si>
  <si>
    <t>110 одиниць</t>
  </si>
  <si>
    <t>700 одиниць</t>
  </si>
  <si>
    <t>2 одиниць</t>
  </si>
  <si>
    <t>1 проект</t>
  </si>
  <si>
    <t>257 одиниць</t>
  </si>
  <si>
    <t>70 одиниць</t>
  </si>
  <si>
    <t>2 осіб</t>
  </si>
  <si>
    <t>6087 одиниць</t>
  </si>
  <si>
    <t>2287 одиниць</t>
  </si>
  <si>
    <t>2387 одиниць</t>
  </si>
  <si>
    <t>255 осіб</t>
  </si>
  <si>
    <t>6 осіб / 72 одиниці</t>
  </si>
  <si>
    <t>1200 осіб / 600 одиниць</t>
  </si>
  <si>
    <t>5400 осіб / 1800 одиниць</t>
  </si>
  <si>
    <t>131 особа</t>
  </si>
  <si>
    <t>Кількість:            хворих на «Д» обліку,                 медичних перпаратів</t>
  </si>
  <si>
    <t>5775 осіб / 4427 одиниць</t>
  </si>
  <si>
    <t>420 осіб / 17 осіб</t>
  </si>
  <si>
    <t>15 осіб</t>
  </si>
  <si>
    <t>1 особа /  4 особи</t>
  </si>
  <si>
    <t>181 особа</t>
  </si>
  <si>
    <t xml:space="preserve">     2893 особи       3725 ампул</t>
  </si>
  <si>
    <t>1393 особи</t>
  </si>
  <si>
    <t>160 осіб</t>
  </si>
  <si>
    <t>Презервативи -       9000 одиниць,                            Дифенда №28 -  300 упаковок</t>
  </si>
  <si>
    <t>825 осіб /220 упаковок</t>
  </si>
  <si>
    <t xml:space="preserve">      35 заходів,         1000 учасників</t>
  </si>
  <si>
    <t xml:space="preserve">    6 публікацій,         6 репортажів                </t>
  </si>
  <si>
    <t>2 проекти</t>
  </si>
  <si>
    <t>на 60 одиниць</t>
  </si>
  <si>
    <t>10 найменувань по 100 штук</t>
  </si>
  <si>
    <t>50 одиниць</t>
  </si>
  <si>
    <t>на 50 штук</t>
  </si>
  <si>
    <t>на 5000 осіб</t>
  </si>
  <si>
    <t>на 4050 штук</t>
  </si>
  <si>
    <t>80 одиниць</t>
  </si>
  <si>
    <t>100 од. меблів,     5 комп'ютерів</t>
  </si>
  <si>
    <t>23 одиниці</t>
  </si>
  <si>
    <t>35 штук</t>
  </si>
  <si>
    <t>100 м</t>
  </si>
  <si>
    <t>1 одиниці</t>
  </si>
  <si>
    <t>4 особи</t>
  </si>
  <si>
    <t>45 осіб</t>
  </si>
  <si>
    <t>53 особи</t>
  </si>
  <si>
    <t>63 особи</t>
  </si>
  <si>
    <t>1150 одиниць</t>
  </si>
  <si>
    <t>400 м/пог.</t>
  </si>
  <si>
    <t>24,6 кв.м</t>
  </si>
  <si>
    <t>1045 кв.м</t>
  </si>
  <si>
    <t>400 кв.м</t>
  </si>
  <si>
    <t>73  кв.м.</t>
  </si>
  <si>
    <t>833,3 кв.м</t>
  </si>
  <si>
    <r>
      <t>Кількість паспортизованих об</t>
    </r>
    <r>
      <rPr>
        <sz val="10"/>
        <rFont val="Calibri"/>
        <family val="2"/>
        <charset val="204"/>
      </rPr>
      <t>´</t>
    </r>
    <r>
      <rPr>
        <sz val="10"/>
        <rFont val="Times New Roman"/>
        <family val="1"/>
        <charset val="204"/>
      </rPr>
      <t>єктів</t>
    </r>
  </si>
  <si>
    <t xml:space="preserve">Протяжність розчищення ділянки русла р. Бахмутки              </t>
  </si>
  <si>
    <t>4,5 км.</t>
  </si>
  <si>
    <t>Кількість паспортизованих об’єктів зеленого господарства</t>
  </si>
  <si>
    <t xml:space="preserve">Озеленення на площі 0,658 га       з загальної площі 1,873 га </t>
  </si>
  <si>
    <t xml:space="preserve">Площа озеленення </t>
  </si>
  <si>
    <t>1,3 га</t>
  </si>
  <si>
    <t xml:space="preserve">Кількість розроблених листівок                                          </t>
  </si>
  <si>
    <t>500 одиниць</t>
  </si>
  <si>
    <t>Кількість проведених заходів з прибирання міста</t>
  </si>
  <si>
    <t>Підвищення екологічної свідомості населення</t>
  </si>
  <si>
    <t>1000 одиниць</t>
  </si>
  <si>
    <t>400 одиниць</t>
  </si>
  <si>
    <t>5000 одиниць</t>
  </si>
  <si>
    <t>90 одиниць</t>
  </si>
  <si>
    <t>48 одиниць</t>
  </si>
  <si>
    <t>150 осіб</t>
  </si>
  <si>
    <t>54 особи</t>
  </si>
  <si>
    <t>8 осіб</t>
  </si>
  <si>
    <t>82 особи</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</si>
  <si>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</si>
  <si>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</si>
  <si>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</si>
  <si>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</si>
  <si>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</si>
  <si>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</si>
  <si>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</si>
  <si>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</si>
  <si>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</si>
  <si>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</si>
  <si>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</si>
  <si>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</si>
  <si>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</si>
  <si>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</si>
  <si>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</si>
  <si>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</si>
  <si>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</si>
  <si>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</si>
  <si>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</si>
  <si>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</si>
  <si>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</si>
  <si>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</si>
  <si>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</si>
  <si>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</si>
  <si>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</si>
  <si>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</si>
  <si>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</si>
  <si>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 xml:space="preserve"> Забезпечувати ефективне функціонування житлово-комунального господарства та безперебійне енерго-, газо- та водопостачання об’єктів соціальної сфери</t>
  </si>
  <si>
    <t xml:space="preserve"> Координувати та заохочувати реалізацію регіональних ініціатив соціальної відповідальності бізнесу</t>
  </si>
  <si>
    <t>Створити позитивний для інвесторів імідж регіону, провести ребрендінг з метою посилення міжрегіональних і міжнародних зв’язків та залучення інвестиційних ресурсів</t>
  </si>
  <si>
    <t>Забезпечити виконання заходів щодо дотримання норм чинного законодавства по документальному оформленню прав власності і користування, підвищення ефективності використання  майна  комунальної власності м.Бахмута, створенню належних організаційних фінансових і матеріально-технічних умов для реалізації власником своїх повноважень по управлінню і розпорядженню об'єктами комунальної власності територіальної громади м.Бахмута</t>
  </si>
  <si>
    <t xml:space="preserve"> Створювати підприємницьку інфраструктуру, спростити та збільшити прозорість адміністративних процедур, зокрема на депресивних територіях </t>
  </si>
  <si>
    <t>Охопити активними заходами сприяння зайнятості, у тому числі за сприяння центру зайнятості</t>
  </si>
  <si>
    <t>Зниження заборгованості із заробітної плати</t>
  </si>
  <si>
    <t>Забезпечити виконання заходів щодо поліпшення соціально-трудових відносин та запобігання виникненню колективних трудових спорів</t>
  </si>
  <si>
    <t>Забезпечти виконання заходів щодо інвентарізації, передачі у власність земельних ділянок і проведення  земельних торгів</t>
  </si>
  <si>
    <t>Підтримка соціально незахищених верств населення</t>
  </si>
  <si>
    <t xml:space="preserve"> Формувати компетенції місцевих місцевих органів виконавчої влади щодо їх ролі у процессі організації та надання соціальних послуг на рівні спроможної громади (розяснювальна робота, тренінги)</t>
  </si>
  <si>
    <t xml:space="preserve"> Надавати соціальне житло та соціальні гуртожитки для ВПО, дітей-сиріт і дітей, позбавлених батьківського піклування</t>
  </si>
  <si>
    <t xml:space="preserve"> Створити реєстр надавачів соціальних послуг, застосувати механізм соціального замовлення для залучення до надання соціальних послуг за бюджетні кошти на рівні громади надавачів різної форми власності та господарювання</t>
  </si>
  <si>
    <t>Розвивати інфраструктуру системи охорони здоров’я</t>
  </si>
  <si>
    <t xml:space="preserve"> Створити систему психологічної, соціальної та фізичної реабілітації для населення, яке постраждало внаслідок проведення конфлікту. Підтримувати воїнів АТО та їх сім'ї </t>
  </si>
  <si>
    <t>Забезпечити розвиток фізичної культури і спорту, популяризацію здорового способу життя та підтримку провідних спортсменів області, створити доступну спортивну інфраструктуру, розвинути мережу спортивних шкіл та організацій, зокрема шляхом підтримки центрів фізичного здоров'я "Спорт для всіх"</t>
  </si>
  <si>
    <t xml:space="preserve"> Сприяти збереженню та розвивати історико-культурну та духовну спадщину, створювати умови для патріотичного виховання населення</t>
  </si>
  <si>
    <t xml:space="preserve"> Створити систему психологічної, соціальної та фізичної реабілітації для населення, яке постраждало внаслідок проведення конфлікту. Підтримувати воїнів АТО та їх сім’ї.</t>
  </si>
  <si>
    <t>Запровадити механізм для реалізації принципу індивідуального підходу на рівні спроможних об’єднаних громад</t>
  </si>
  <si>
    <t xml:space="preserve"> Сприяти пошуку та залученню фінансових та інших ресурсів з різних джерел, необхідних для надання соціальних послуг на рівні громади.</t>
  </si>
  <si>
    <t xml:space="preserve"> Розробити та реалізовувати регіональну політику щодо створення робочих місць для ВПО, передусім, для жінок.</t>
  </si>
  <si>
    <t xml:space="preserve"> Відновлювати пошкоджені внаслідок конфлікту інфраструктурні об’єкти (мости, дороги, залізничні колії тощо).</t>
  </si>
  <si>
    <t xml:space="preserve">Попередження населення міста про надзвичайні ситуації, що виникли, Забезпечення безпеки населення на водних об'єктах, Створення страхового фонду документації </t>
  </si>
  <si>
    <t xml:space="preserve">Придбання нового рухомого складу </t>
  </si>
  <si>
    <t>Кількість придбаних нових тролейбусів</t>
  </si>
  <si>
    <t xml:space="preserve">Проведення капітального ремонту  тролейбусів </t>
  </si>
  <si>
    <t xml:space="preserve">Кількість відремонтованих тролейбусів </t>
  </si>
  <si>
    <t xml:space="preserve">Капітальний ремонт контактної мережі </t>
  </si>
  <si>
    <t>Протяжність відремонтованої контактної мережі</t>
  </si>
  <si>
    <t>ТОВ "Східні автовокзали"</t>
  </si>
  <si>
    <t>Капітальний ремонт приміщення  санвузла на прилеглій території автовокзалу у м. Бахмут за адресою вул. Космонавтів, 5</t>
  </si>
  <si>
    <t>Запровадити сучасні системи управління міським і міжміським транспортом для підвищення доступності та ефективності надання транспортних послуг. Зберегти міський електротранспорт та розвивати електротранспорт</t>
  </si>
  <si>
    <t>ЗАХОДИ ЩОДО ЗАБЕЗПЕЧЕННЯ ВИКОНАННЯ ЗАВДАНЬ ПРОГРАМИ</t>
  </si>
  <si>
    <t>3.1. Промисловий комплекс</t>
  </si>
  <si>
    <t>3.2. Розвиток харчової та переробної промисловості</t>
  </si>
  <si>
    <t>3.3. Енергозбереження та енергоефективність</t>
  </si>
  <si>
    <t>Економія електрічної енергії</t>
  </si>
  <si>
    <t>Економія природного газу</t>
  </si>
  <si>
    <t>Економія електричної енергії</t>
  </si>
  <si>
    <t>Кількість встановлених вузлів обліку теплової енергії</t>
  </si>
  <si>
    <t>Економія нафтопродуктів</t>
  </si>
  <si>
    <t>Кількість укладених договорів на відшкодування частини кредитних коштів по "теплим кретитам"</t>
  </si>
  <si>
    <t>Економія паливно -енергетичних ресурсів</t>
  </si>
  <si>
    <t>Кількість проведених заходів з популяризації  енергозбереження серед населення</t>
  </si>
  <si>
    <t>Сприяти виходу підприємств регіону на ринки Європейського Союзу, Азії та інші міжнародні ринки ( у т.ч. сертифікації продукції, запровадженню стандартів, поширенню та обміну інформацією)</t>
  </si>
  <si>
    <t xml:space="preserve">Облаштування житлових будинків вузлами обліку теплової енергії </t>
  </si>
  <si>
    <t>Кількість виконаних ремонтів шаф зовнішнього освітлення</t>
  </si>
  <si>
    <t>0,151  тис.тонн</t>
  </si>
  <si>
    <t xml:space="preserve">Бюджетні установи Бахмутської міської ради, Управління економічного розвитку  Бахмутської міської  ради                                  </t>
  </si>
  <si>
    <t>3.4. Розвиток зовнішньоекономічної діяльності, міжнародної і міжрегіональної співпраці</t>
  </si>
  <si>
    <t>Налагодження партнерських відносин та взаємодія з питань формування і реалізації проектів в рамках ініциатив (програм) міжнародних та фінансових установ</t>
  </si>
  <si>
    <t>3.5. Транспортний комплекс</t>
  </si>
  <si>
    <t>КП "БАХМУТЕЛЕКТРОТРАНС"</t>
  </si>
  <si>
    <t>2 км</t>
  </si>
  <si>
    <t>% готовності будівельних робіт</t>
  </si>
  <si>
    <t>3.6. Житлово-комунальне господарство та комунальна інфраструктура</t>
  </si>
  <si>
    <t xml:space="preserve">Кількість житлових будинків, на яких замінено газові  вводи                             </t>
  </si>
  <si>
    <t xml:space="preserve">Кількість житлових будинків, на яких винесено застарілі дільниці газопроводів                      </t>
  </si>
  <si>
    <t xml:space="preserve">Кількість житлових будинків, на яких проведено енергоаудит                    </t>
  </si>
  <si>
    <t>Реконструкція котельні № 17, вул.Горбатова,23 -  переведення в автоматичний режим (придбання та монтаж обладнання)</t>
  </si>
  <si>
    <t>Реконструкція котельні  №23, Маріупольська,1 -  перевод її на альтенативний вид палива (пелети) (придбання та монтаж обладнання)</t>
  </si>
  <si>
    <t>Реконтрукція ГРУ котельні № 4, вул.Дружби,1</t>
  </si>
  <si>
    <t>51,8 тис. кВт год (2,6 тис грн./рік)</t>
  </si>
  <si>
    <t>Ремонт обладнання котелень № 29  по вул.Чайковського, 33 та  № 20  по вул.Горького,47  (заміна газових клапанів пальників котлів)</t>
  </si>
  <si>
    <t xml:space="preserve">Ремонт обладнання котельні № 29, вул.Чайковського,33  (заміна автоматики котла ) </t>
  </si>
  <si>
    <t>Кількість ліквідованих стихійних звалищ</t>
  </si>
  <si>
    <t>Кількість зупиночних  пунктів</t>
  </si>
  <si>
    <t>Кількість придбаного обладнаня</t>
  </si>
  <si>
    <t xml:space="preserve"> 296,5 км: повітряні 140,4км, кабельні 156,1 км; світильників 6416 одиниць; 79 одиниць  приборів обліку електроенергії</t>
  </si>
  <si>
    <t>Кількість придбаних морозильних камер</t>
  </si>
  <si>
    <t>Кількість відремонтованих зливових каналізаційних мереж</t>
  </si>
  <si>
    <t xml:space="preserve">дороги 238 км; тротуари 15,785км
</t>
  </si>
  <si>
    <t xml:space="preserve">Придбання спецтехніки (автогрейдер, грузовий малотонажний автомобіль,гідромолот та інше)
</t>
  </si>
  <si>
    <t>Кількість нанесеної дорожньої розмітки</t>
  </si>
  <si>
    <t>8 од. транспортних, 8од. пішохідних</t>
  </si>
  <si>
    <t>Розробка та виготовлення проектно-кошторисної документації (капітальний ремонт та реконструкція парків, скверів, площ, бульварів, інше)</t>
  </si>
  <si>
    <t>дороги   238,0 км; тротуари 15,785км</t>
  </si>
  <si>
    <t>3.7. Управління об'єктами комунальної власності</t>
  </si>
  <si>
    <t>Кількість  оголошень</t>
  </si>
  <si>
    <t>3.8. Розвиток підприємницького середовища</t>
  </si>
  <si>
    <t>Кількість наданих консультацій</t>
  </si>
  <si>
    <t>Надання інформаційної-консультаційної підтримки суб’єктам малого підприємництва з питань діючого законодавства,  з питань здійснення діяльності у сфері торговельного та побутового обслуговування та інше</t>
  </si>
  <si>
    <t>Забезпечення міжбюджетними трансфертами на суми співфінансування заходів щодо фінансової підтримки суб’єктам  малого  підприємництва на реалізацію  бізнес проектів     ("Український Донецький куркуль" тощо)</t>
  </si>
  <si>
    <t>Розвиток сфери торгівлі та надання побутових послуг населенню, у тому числі:</t>
  </si>
  <si>
    <t xml:space="preserve">Кількість магазинів, де буде проведено ремонт фасадів, 
благоустрій прилеглих територій з мостінням плитки ФЕМ, 
озеленення територій  </t>
  </si>
  <si>
    <t xml:space="preserve"> 2 одиниці                  5 одиниць                       6 одиниць</t>
  </si>
  <si>
    <t>3.10. Ринок праці. Зайнятість населення</t>
  </si>
  <si>
    <t>Надання вучерів для категорії громадян, визначених в постанові КМУ від 20.03.2013 №207, в тому числі внутрішньо переміщеним особам та учасникам антитерористичної операції</t>
  </si>
  <si>
    <t>3.11. Формування спроможних територіальних громад</t>
  </si>
  <si>
    <t>Управління та відділи Бахмутьскої міської ради</t>
  </si>
  <si>
    <t>Облаштування новозбудованої будівлі Центру надання адміністративних послуг в рамках реалізації проекту "Створення відкритого офісу з надання адміністративних послуг (ЦНАП) у місті Бахмут"</t>
  </si>
  <si>
    <t xml:space="preserve">Налагодження ефективної роботи з реалізації перших рішень новоутвореної Бахмутської ОТГ, розробка Статуту, реєстрація  громади, відкриття рахунків та інші питання </t>
  </si>
  <si>
    <t xml:space="preserve">Кількість публікацій, виготовлених інформаційних продуктів
Кількістть розповсюдженої соціальної реклами
</t>
  </si>
  <si>
    <t xml:space="preserve">Розробка плану зонування території   м.Бахмута </t>
  </si>
  <si>
    <t>3.12. Впровадження заходів територіального планування</t>
  </si>
  <si>
    <t xml:space="preserve">Кількість розроблених схем  </t>
  </si>
  <si>
    <t>Розробка комплексної схеми розміщення тимчасових споруд для провадження підприємницької діяльності на території міста Бахмута</t>
  </si>
  <si>
    <t>3.13. Розвиток земельних відносин</t>
  </si>
  <si>
    <t>Кількість населених пунктів</t>
  </si>
  <si>
    <t>Проведення інвентарізації земель в межах населених пунктів</t>
  </si>
  <si>
    <t>3.14. Розвиток громадянського суспільства</t>
  </si>
  <si>
    <t xml:space="preserve">Фінансове управління, відділ внутрішньої політики, юридичний відділ Бахмутської міської ради, громадські об’єднання </t>
  </si>
  <si>
    <t>Управління освіти, Управління молодіжної політики та у справах дітей, відділ внутрішньої політики Бахмутської міської ради</t>
  </si>
  <si>
    <t>Кількість виготовлених бланків         Кількість придбаного папіру</t>
  </si>
  <si>
    <t>25000 одиниць 475 пачок</t>
  </si>
  <si>
    <t>3.15.  Соціальний захист населення</t>
  </si>
  <si>
    <t>Управління праці та соціального захисту населення Бахмутської міської ради, ПАТ "Українська залізниця регіональна філія (Донецька залізниця)"</t>
  </si>
  <si>
    <t>Управління праці та соціального захисту населення Бахмутської міської ради,  КП "Бахмутелектрот-ранс"</t>
  </si>
  <si>
    <t>Управління праці та соціального захисту населення Бахмутської міської ради, ТОВ "Артемівське АТП 11406",  ПП "ЛАКІ"</t>
  </si>
  <si>
    <t>Управління праці та соціального захисту населення Бахмутської міської ради,  ПАТ "Укртелеком"</t>
  </si>
  <si>
    <t xml:space="preserve"> 1 захід (15,0 тис.грн. - квіти, 1,0 тис.грн. - проїзд)</t>
  </si>
  <si>
    <t>Забезпечення  виплати  інвалідам компенсації на бензин, ремонт, технічне обслуговування автомобілів та на транспортне обслуговування  (Постанова КМУ №228 від14.02.2007), встановлення телефонів інвалідам, поховання учасників бойових дій, інвалідів війни</t>
  </si>
  <si>
    <t>Забезпечення санаторно-курортним оздоровленням громадян, які постраждали внаслідок Чорнобильської катастрофи</t>
  </si>
  <si>
    <t>Надання фінансової підтримки громадським організаціям інвалідів і ветеранів</t>
  </si>
  <si>
    <t>Здійснення виплати щорічної грошової допомоги до 5-го травня</t>
  </si>
  <si>
    <t>3.16. Підтримка сім'ї, дітей та молоді</t>
  </si>
  <si>
    <t>Кількість придбаного житла та проведених капітальних ремонтів для дітей-сиріт, дітей, позбавлених батьківського піклування та осіб з їх числа</t>
  </si>
  <si>
    <t>3.17. Захист прав дітей-сиріт та дітей, позбавлених бітьківського піклування</t>
  </si>
  <si>
    <t xml:space="preserve">Кількість закладів </t>
  </si>
  <si>
    <t>Кількість придбаних вогнегасників</t>
  </si>
  <si>
    <t>Кількість осіб, які пройшли навчання</t>
  </si>
  <si>
    <t>3.18. Освіта</t>
  </si>
  <si>
    <t>Кількість дверей електрощитових та обєктів підвищеної небезпечності</t>
  </si>
  <si>
    <t>Загальна площа территориї благоустрою</t>
  </si>
  <si>
    <t>Кількість проектів</t>
  </si>
  <si>
    <t>Виготовлення проектно-кошторисної та іншої документації для проведення капітальних ремонтів та реконструкцій у закладах освіти</t>
  </si>
  <si>
    <t>Укріплення матеріально-технічної бази закладів освіти через участь у конкурсах місцевого розвитку та інше</t>
  </si>
  <si>
    <t>Придбання спортивного обладнання та інвентарю у заклади освіти</t>
  </si>
  <si>
    <t>Придбання лінолеуму</t>
  </si>
  <si>
    <t>Кількість придбаних меблів</t>
  </si>
  <si>
    <t>Кількість придбаного обладнання та устаткування для харчоблоків</t>
  </si>
  <si>
    <t>Кількість придбаного посуду для харчоблоків</t>
  </si>
  <si>
    <t>Кількість закладів</t>
  </si>
  <si>
    <t>Кількість придбаних досок</t>
  </si>
  <si>
    <t>Кількість придбаного спортивного обладнання  та інвентарю</t>
  </si>
  <si>
    <t>Кількість придбаних світильників</t>
  </si>
  <si>
    <t xml:space="preserve">Кількість придбаних підручників </t>
  </si>
  <si>
    <t>Кількість придбаних засобів навчання</t>
  </si>
  <si>
    <t>Кількість вчителів, які пройшли перепідготовку</t>
  </si>
  <si>
    <t>Кількість придбаних підручників та навчальних посібників</t>
  </si>
  <si>
    <t>Кількість придбаної методичної літератури</t>
  </si>
  <si>
    <t>Кількість придбаних книг, літератури</t>
  </si>
  <si>
    <t>Кількість придбаних енергозберігаю-чих ламп</t>
  </si>
  <si>
    <t>Придбання енергосберігаючих ламп у заклади освіти</t>
  </si>
  <si>
    <t>Придбання постільної білизни та м'якого інвентарю у заклади освіти</t>
  </si>
  <si>
    <t>Придбання комп'ютерної техніки та обладнання у заклади освіти</t>
  </si>
  <si>
    <t>Придбання методичної літератури  з національно-патріотичного виховання у заклади освіти</t>
  </si>
  <si>
    <t>Кількість придбаної постільної білизни та м'якого інвентарю</t>
  </si>
  <si>
    <t>Кількість придбаної комп'ютерної техніки та обладнання</t>
  </si>
  <si>
    <t>3.19. Охорона здоров'я</t>
  </si>
  <si>
    <t>Побудова нової будівлі інфекційного корпусу КЗОЗ "Бахмутська центральна районна лікарня" за адресою: м.Бахмут, вул.Мира, буд.10</t>
  </si>
  <si>
    <t>Капітальний ремонт фасаду КЗОЗ "Бахмутська стоматологічна поліклініка", у т.ч.розробка проектно-кошторисної документації</t>
  </si>
  <si>
    <t>Кількість збудованих корпусів</t>
  </si>
  <si>
    <t>Розробка проектно-кошторисної документації з реконструкції корпусу № 4 КЗОЗ «Бахмутська центральна районна лікарня» за адресою: м.Бахмут, вул.Мира, буд.10</t>
  </si>
  <si>
    <t>Бахмутська міська рада, Управління  охорони здоров`я, КЗОЗ  "Бахмутська центральна районна лікарня"</t>
  </si>
  <si>
    <t>Придбання апарату ультразвукової діагностики пересувного з кардіодатчиком для кардіологічного відділення</t>
  </si>
  <si>
    <t xml:space="preserve"> Підтримка мережі «Інтернет» у комунальних закладах охорони здоров'я, супровід бухгалтерських, статистичних програм та програми ОК, супровід інформаційної програми «МІС»</t>
  </si>
  <si>
    <t>Придбання ліцензій на використання комп'ютерних програм</t>
  </si>
  <si>
    <t>Кількість однокімнатниих квартир</t>
  </si>
  <si>
    <t xml:space="preserve">Забезпечення сучасними методами пренатальної діагностики вродженої та спадкової патології вагітних груп ризику 100% -вим охопленням </t>
  </si>
  <si>
    <t>Кількість новонароджених / розчинів для ін'єкцій "Канавіт"</t>
  </si>
  <si>
    <t>3.20. Фізичне виховання та спорт</t>
  </si>
  <si>
    <t>Проведення капільного ремонту</t>
  </si>
  <si>
    <r>
      <t>площа 559,7 м</t>
    </r>
    <r>
      <rPr>
        <vertAlign val="superscript"/>
        <sz val="10"/>
        <rFont val="Times New Roman"/>
        <family val="1"/>
        <charset val="204"/>
      </rPr>
      <t>2</t>
    </r>
  </si>
  <si>
    <r>
      <t>площа 655,4 м</t>
    </r>
    <r>
      <rPr>
        <vertAlign val="superscript"/>
        <sz val="10"/>
        <rFont val="Times New Roman"/>
        <family val="1"/>
        <charset val="204"/>
      </rPr>
      <t>2</t>
    </r>
  </si>
  <si>
    <t>Всебічне та об’єктивне висвітлення офіційних матеріалів:                                                  - на сторінках ТОВ «Редакція газети «Вперед»;
- в ефірі комунального підприємства «Телерадіокомпанія «Бахмут».</t>
  </si>
  <si>
    <t>Кількість висвітлень щодо досягнень українських спортсменів, розкриття культури  спорту, актуальних питань</t>
  </si>
  <si>
    <t>- спортивний зал  (вул. Ціолковського, 6);</t>
  </si>
  <si>
    <t>3.21. Культура і туризм</t>
  </si>
  <si>
    <t>Управління культури Бахмутської міської ради, КЗК «Бахмутський краєзнавчий музей»</t>
  </si>
  <si>
    <t>Проведення реставраційної діяльності за напрямками:                                                           - "Відроджена спадщина";                                           - "Мистецтво живе"</t>
  </si>
  <si>
    <t>Кількість залучених осіб до організації та проведення культурно-масових заходів</t>
  </si>
  <si>
    <t>83 одиниці</t>
  </si>
  <si>
    <t>Обслуговування системи зовнішнього освітлення  (КЗК «БАХМУТСЬКИЙ МІСЬКИЙ ЦЕНТР КУЛЬТУРИ ТА ДОЗВІЛЛЯ ІМЕНІ ЄВГЕНА МАРТИНОВА»)</t>
  </si>
  <si>
    <t>Кількість замінених ламп</t>
  </si>
  <si>
    <t>Обслуговування кондиціонерів  (КЗК «БАХМУТСЬКИЙ МІСЬКИЙ ЦЕНТР КУЛЬТУРИ ТА ДОЗВІЛЛЯ ІМЕНІ ЄВГЕНА МАРТИНОВА»)</t>
  </si>
  <si>
    <t xml:space="preserve">Придбання звукової апаратури для комунальних закладів культури (КЗК "БАХМУТСЬКИЙ МІСЬКИЙ ЦЕНТР КУЛЬТУРИ ТА ДОЗВІЛЛЯ ІМЕНІ ЄВГЕНА МАРТИНОВА", КЗК "Бахмутський міський народний Дім")
</t>
  </si>
  <si>
    <t>Придбання сценічних костюмів та взуття, тканини  (КЗК «Бахмутський міський народний Дім»,Школи мистецтв м. Бахмута, КЗК «БАХМУТСЬКИЙ МІСЬКИЙ ЦЕНТР КУЛЬТУРИ ТА ДОЗВІЛЛЯ ІМЕНІ ЄВГЕНА МАРТИНОВА» )</t>
  </si>
  <si>
    <t>Кількість пошитих костюмів</t>
  </si>
  <si>
    <t>Кількість придбаного електричного кабелю</t>
  </si>
  <si>
    <t xml:space="preserve">Кількість встановленої пожежної сигналації </t>
  </si>
  <si>
    <t>1                                              288 м.кв.</t>
  </si>
  <si>
    <t>3.22. Заходи пов'язані з наслідками проведення АТО. Підтримка внутрішньо переміщених осіб</t>
  </si>
  <si>
    <t xml:space="preserve">Виконання заходів із психологічної реабілітації, соціальної та професійної адаптації учасників антитерористичної операції та забезпечення постраждалих учасників антитерористичної операції </t>
  </si>
  <si>
    <t>Кількість освб, які отримали психологічну реабілітацію, соціальну  та професійну адаптацію</t>
  </si>
  <si>
    <t>Кількість учасників АТО, які пройдуть санітарно-курортне лікування</t>
  </si>
  <si>
    <t>Кількість осіб, які отримують  матеріальну допомогу</t>
  </si>
  <si>
    <t>Кількість осіб, з числа ВПО, які отримують  матеріальну допомогу</t>
  </si>
  <si>
    <t xml:space="preserve">Кількість отримувачів одноразової грошової допомоги </t>
  </si>
  <si>
    <t>Середньомісячна кількість  сімей, отримувачів  щомісячної  адресної допомоги</t>
  </si>
  <si>
    <t xml:space="preserve">Площа замінених вікон  на металопластикові  </t>
  </si>
  <si>
    <t>Площа замінених вікон на металопластикові</t>
  </si>
  <si>
    <t>Площа дорожнього покриття</t>
  </si>
  <si>
    <t>3.23. Охорона навколишнього природного середовища</t>
  </si>
  <si>
    <t>Реконструкція кріплення берегів та розчистка русла  р. Бахмутка в межах                  м. Бахмут Донецької області</t>
  </si>
  <si>
    <t>Заходи з озеленення  м. Бахмут, а саме:               інвентаризація та паспортизація зелених насаджень</t>
  </si>
  <si>
    <t xml:space="preserve">Заходи з озеленення  м. Бахмут </t>
  </si>
  <si>
    <t xml:space="preserve">КП "Донецький регіональний Центр поводження з відходами, 
ТОВ  «УМВЕЛЬТ Бахмут»
</t>
  </si>
  <si>
    <t>Сортування 3-х видів відходів (папір, скло, пластик)</t>
  </si>
  <si>
    <t>3.24. Захист прав і свобод громадян, забезпечення законности та правопорядку</t>
  </si>
  <si>
    <t>Зниження рівня крадіжок наркотичних засобів на об’єктах здійснюючих їх зберігання та реалізацію</t>
  </si>
  <si>
    <t>Проведення спеціалізованої операції по виявленню та притягненню до кримінальної відповідальності осіб, що займаються незаконним перевезенням і розповсюдженням наркотиків.</t>
  </si>
  <si>
    <t>Проведення ряду заходів щодо перевірки дотримання суб’єктами підприємницької діяльності Закону України “Про металобрухт”, виявленню незаконно діючих пунктів  з прийому металу</t>
  </si>
  <si>
    <t>3.25. Захист населення і територій від надзвичайних ситуацій</t>
  </si>
  <si>
    <t>Підприємства, установи, організації, структурні підрозділи Бахмутської міської ради</t>
  </si>
  <si>
    <t xml:space="preserve">Виготовлення та розміщення соціальної реклами, створення тематичних рубрик у газетах та на місцевому каналі телебачення щодо поводження населення з вибухонебезпечними предметами, придбання та разповсюдження постерів, плакатів
</t>
  </si>
  <si>
    <t>Придбання засобів радіозв’язку з діапазоном 148,775 МГц (15од.);  індивідуальних ліхтарів пожежних 9 (од.); бойового одягу та спорядження рятувальників; апаратів на стислому повітрі для    газодимозахисної служби (27 од.); резервного компресорного обладнання газодимозахисної служби; приладів дозиметричного, хімічного контролю та розвідки. Ремонт та заміна пожежних гідрантів</t>
  </si>
  <si>
    <t xml:space="preserve">Залучення аварійно-рятувальної служби для обслуговування рекреаційних зон в період масового відпочинку людей  </t>
  </si>
  <si>
    <t>3.26. Розвиток інформаційного простору. Забезпечення доступу до неупереджених джерел інформації</t>
  </si>
  <si>
    <t xml:space="preserve">Бахмутська міська рада, КП «ТРК «Бахмут» 
</t>
  </si>
  <si>
    <t>3.27. Розвиток комп'ютерних технологій</t>
  </si>
  <si>
    <t>Кількість друкуючої техніки</t>
  </si>
  <si>
    <t>Забезпечення продовольчіми пакетами хворих на туберкульоз, які знаходяться на амбулаторному лікуванні</t>
  </si>
  <si>
    <t xml:space="preserve">Виготовлення проектно-кошторисної документації на встановлення котла працюючого на білогічному паливі(тріска) котельні № 1 вул.Зелена,41 </t>
  </si>
  <si>
    <t>Кількість виготовлених паспортів</t>
  </si>
  <si>
    <t>Кількість розроблених норм накопичення ТБО</t>
  </si>
  <si>
    <t>Площа зелених насаджень 8,04га; площа міських квітників 3075,1 м2; площа газонів для покосу трави – 71161 м2.</t>
  </si>
  <si>
    <t xml:space="preserve">Зниження заборгованості з заробітної плати </t>
  </si>
  <si>
    <t>на 2,5%</t>
  </si>
  <si>
    <t xml:space="preserve">Реалізація заходів Програми "Місцевих стимулів" для медичних працівників Бахмутської міської ради, у тому числі:  </t>
  </si>
  <si>
    <t>2000 одиниць</t>
  </si>
  <si>
    <t>Кількість придбаного обладнання та інвентарю</t>
  </si>
  <si>
    <t xml:space="preserve">Заміна вікон та дверей на металопластикові на території підприємства </t>
  </si>
  <si>
    <t>ПОГ "Бахмутське ВП УТОГ"</t>
  </si>
  <si>
    <t>0,012 млн.кВт.год.</t>
  </si>
  <si>
    <t>Проведення енергоаудиту   житлових будинків</t>
  </si>
  <si>
    <t>Працевлаштовувати  безробітних громадян, в тому числі внутрішньо переміщених осіб та учасників антитерористичної операції за рахунок надання одноразової виплати допомоги по безробіттю для організації підприємницької діяльності</t>
  </si>
  <si>
    <t>140 кВт/рік</t>
  </si>
  <si>
    <t>Виробництво сонячної електроенергії</t>
  </si>
  <si>
    <t>Придбання та впровадження систем збирання побутових відходів, а саме контейнерних майданчиків та контейнерів  для збору окремих видів відходів, в тому числі:</t>
  </si>
  <si>
    <t>Придбання вакуумної машини КО-503В-10 на базі МАЗ-4381 для транспортування рідких відходів</t>
  </si>
  <si>
    <t xml:space="preserve">Обсяг зібраних рідких відходів </t>
  </si>
  <si>
    <t>5 м3</t>
  </si>
  <si>
    <t>ТОВ "УМВЕЛЬТ Бахмут"</t>
  </si>
  <si>
    <t>Кількість придбаних контейнерних майданчиків</t>
  </si>
  <si>
    <t>35 одиниць</t>
  </si>
  <si>
    <t>Кількість придбаних контейнерів</t>
  </si>
  <si>
    <t>придбання 1 квартири, ремонт 3-х квартир</t>
  </si>
  <si>
    <t>Додержання суб`єктами господарювання вимог законодавства</t>
  </si>
  <si>
    <t>Робота к розгляду скарг і звернень. Сприяти покупцям в реалізаціії їх прав відповідно  вимог щодо захисту прав споживачів</t>
  </si>
  <si>
    <t>Відсоток задоволення покупців від кількості розглянутих  скарг</t>
  </si>
  <si>
    <t>Систиматичне проведення в засобах массової інформації публікацій з метою підвищення інформованості  населення щодо захисту прав споживачів</t>
  </si>
  <si>
    <t>Проведення телефоних гарячих ліній для населення з питань захисту прав споживачів</t>
  </si>
  <si>
    <t>Кількість проведених галячих ліній</t>
  </si>
  <si>
    <t>Придбання меблів та комп’ютерної техніки для комунальних  закладів культури (КЗК «БАХМУТСЬКИЙ МІСЬКИЙ ЦЕНТР КУЛЬТУРИ ТА ДОЗВІЛЛЯ ІМЕНІ ЄВГЕНА МАРТИНОВА», КЗК «Бахмутський міський народний Дім», Школа мистецтв міста Бахмута) та Централізованої бухгалтерії Управління культури Бахмутської міської ради</t>
  </si>
  <si>
    <t>Формування Бахмутської об'єднаної територіальної громади</t>
  </si>
  <si>
    <t>Кількість прийнятих рішень про об'єднання</t>
  </si>
  <si>
    <t>Надання якісних послуг населенню</t>
  </si>
  <si>
    <t>ЦНАП</t>
  </si>
  <si>
    <t>Кількість видів послуг у ЦНАПі</t>
  </si>
  <si>
    <t>135 одиниць</t>
  </si>
  <si>
    <t>Підвищення кваліфікації посадових осіб, працівників органів місцевого самоврядування Бахмутської міської ради</t>
  </si>
  <si>
    <t>Кількість працівників, які підвищили кваліфікацію</t>
  </si>
  <si>
    <t>3.9. Розвиток ринку внутрішньої торгівлі та надання побутових послуг населенню. Захист прав споживачів</t>
  </si>
  <si>
    <t>3.15. Соціальний захист</t>
  </si>
  <si>
    <t>3.17. Захист прав дітей-сиріт та дітей, позбавлених батьківського піклування</t>
  </si>
  <si>
    <t>3.24. Захист прав і свобод громадян, забезпечення законності та правопорядку</t>
  </si>
  <si>
    <t>Висвітлення діяльності правоохоронних органів по зміцненню правопорядку і боротьбі зі злочинністю на території м. Бахмут засобах масової інформації. Вивчення громадської думки мешканців міста Бахмут, щодо роботи правоохоронних органів.</t>
  </si>
  <si>
    <t xml:space="preserve">Заміна трубопроводів теплопостпачання </t>
  </si>
  <si>
    <t xml:space="preserve">Капітальний ремонт приміщення  автовокзалу у м. Бахмут за адресою вул. Космонавтів, 5 (заміна вікон, ремонт стелі та стін у Залі очікування) </t>
  </si>
  <si>
    <t>- придбання контейнерних майданчиків для роздільного збору відходів</t>
  </si>
  <si>
    <t>- придбання контейнерів для роздільного збору відходів</t>
  </si>
  <si>
    <t>- придбання контейнерів для роздільного збору відходів у школах</t>
  </si>
  <si>
    <t>- придбання контейнерів для збору великогабаритних відходів</t>
  </si>
  <si>
    <t xml:space="preserve">- розширення (за рахунок нового будівництва, переведення житлового приміщення в нежитлове) мережі об’єктів торгівлі ;
</t>
  </si>
  <si>
    <t>- підвищення ефективності роботи підприємств галузі;</t>
  </si>
  <si>
    <t>- створення сприятливих умов для безпере-шкодного доступу людей з обмеженими фізичними можливостями до об’єктів сфери обслуговування;</t>
  </si>
  <si>
    <t>- удосконалення торгівельного процесу за рахунок впровадження прогресивних форм і методів торгівл</t>
  </si>
  <si>
    <t>- заохочення активу органів самоорганізації населення;</t>
  </si>
  <si>
    <t>- виготовлення бланків та придбання канцелярських товарів;</t>
  </si>
  <si>
    <t>- сплата комунальних послуг за орендовані приміщення</t>
  </si>
  <si>
    <t xml:space="preserve">Забезпечення виплати щомісчної стипендії громадянам похилого віку, яким виповнилось 100 і більше років, допомоги на поховання окремих категорій громадян, згідно ЗУ "Про поховання та похоронну справу" </t>
  </si>
  <si>
    <t>- придбання житла та капітальний ремонт будівель для лікарів;</t>
  </si>
  <si>
    <t>- забезпечення навчання студентів  V-VI курсів та  лікарів - інтернів 1-го та   2-го років навчання в вищих навчальних закладах України ІІІ –IV рівня акредитації</t>
  </si>
  <si>
    <t>- медикаментами;</t>
  </si>
  <si>
    <t>- зубним протезуванням;</t>
  </si>
  <si>
    <t>- слуховими апаратами;</t>
  </si>
  <si>
    <t>- засобами технічної  реабілітації (памперси);</t>
  </si>
  <si>
    <t>- калоприймальниками</t>
  </si>
  <si>
    <t>- спеціалізований зал боксу "Комунального позашкільного навчального закладу спортивного профілю «Комплексна дитячо - юнацька спортивна школа № 1 Бахмутської міської ради" (бульвар Металургів, 2);</t>
  </si>
  <si>
    <t>- спортивний зал  "Комунального позашкільного навчального закладу спортивного профілю «Комплексна дитячо - юнацька спортивна школа № 1 Бахмутської міської ради"  (вул. Незалежності, 75)</t>
  </si>
  <si>
    <t>Кількість збудованих павільонів, площею</t>
  </si>
  <si>
    <t>1 одиниця                                                                                                    1 одиниця</t>
  </si>
  <si>
    <t>3. ШЛЯХИ РОЗВ'ЯЗАННЯ ПРОБЛЕМ РОЗВИТКУ МІСТА БАХМУТА ТА ДОСЯГНЕННЯ ПОСТАВЛЕНИХ ЦІЛЕЙ</t>
  </si>
  <si>
    <t xml:space="preserve">Проведення організаційної роботи щодо створення міської тристоронньої соціально-економічної ради </t>
  </si>
  <si>
    <t>Кількість ініциативних звернень до роботодавців міста з метою утворення організації роботодавців</t>
  </si>
  <si>
    <t>Економія природного газу; теплової енергії</t>
  </si>
  <si>
    <t>Виготовлення проектно-кошторисної документації з будівництва сонячних електростанцій на території котельної по вул. Зелена, 41 та вул. Ювілейна, 117 м. Бахмут Донецької області</t>
  </si>
  <si>
    <t>Переведення роботи котельні в автоматичний режим (погодозалежне регулювання) та обладнання системою диспетчеризації котельню № 15, вул.Першина,39</t>
  </si>
  <si>
    <t>Заміна установки компенсації реактивної потужності на автоматичну на котельні № 22, вул.Горбатова,85, вул. Карпинського,1-10а</t>
  </si>
  <si>
    <t xml:space="preserve">Кількість об'єктів міської інфраструктури  </t>
  </si>
  <si>
    <t xml:space="preserve">  2/95 одиниць</t>
  </si>
  <si>
    <t>13/13 одиниць</t>
  </si>
  <si>
    <t xml:space="preserve">Забезпечення регуляторного проведення комплексу заходів, спрямованих на неухильне додержання суб`єктами господарювання  вимог законодавства щодо якості та безпеки товарів, захисту прав споживачів, порядку заняття торгівельною діяльністю і  правилами
торгівельного обслуговування населення  </t>
  </si>
  <si>
    <t xml:space="preserve">Здійснення сприяння зайнятості внутрішньо переміщеним особам через:                                - надання компенсації витрат роботодавцю на оплату праці за працевлаштування на умовах строкових трудових договорів зареєстрованих безробітних;                                                                  - надання компенсації зареєстрованому безробітному з фактичних транспортних витрат на переїзд до іншої адміністративно-територіальної одиниці місця працевлаштування;                                              - надання компенсації витрат для проходження попереднього медичного та наркологнічного огляду відповідно до законодавства, якщо це необхідно для працевлаштування зареєстрованого безробітного </t>
  </si>
  <si>
    <t>Кількість попереджувальних заходів</t>
  </si>
  <si>
    <t xml:space="preserve">Кількість розроблених схеми            </t>
  </si>
  <si>
    <t xml:space="preserve">Управління освіти, Управління молодіжної політики та у справах дітей, відділ внутрішньої політики Бахмутської міської ради, громадські об’єднання </t>
  </si>
  <si>
    <t>Відділ внутрішньої політики Бахмутської міської ради</t>
  </si>
  <si>
    <t>Забезпечення своєчасного надання пільг на оплату житлово-комунальних послуг, придбання твердого палива та скрапленого газу інвалідам зору  1 і 2 групи та дітям-інвалідам зору до 18 років (в тому числі за рахунок іншої субвенції з обласного бюджету)</t>
  </si>
  <si>
    <t>Розробка проектно-кошторисної документації для побудови нової будівлі інфекційного корпусу КЗОЗ "Бахмутська центральна районна лікарня" за адресою: м.Бахмут, вул. Мира, буд. 10</t>
  </si>
  <si>
    <t>- Комунальний позашкільний навчальний заклад спортивного профілю «Комплексна дитячо - юнацька спортивна школа № 1 Бахмутської міської ради" (вул. Миру, 69);</t>
  </si>
  <si>
    <t>Кількість військослужбовців,  звільнених з військової строкової служби, які  отримують матеріальну допомогу</t>
  </si>
  <si>
    <t>Площа капільного ремонту покрівлі</t>
  </si>
  <si>
    <t>3.23.  Охорона навколишнього природного середовища</t>
  </si>
  <si>
    <t>Озеленення м. Бахмут: реконструкція екологічного скверу бульвару Металургів (вул. Перемоги,  вул. Зелена)</t>
  </si>
  <si>
    <t>Реконструкція та озеленення лівого берегу набережної р. Бахмутка м. Бахмут</t>
  </si>
  <si>
    <t>3.27.  Розвиток комп'ютерних технологій</t>
  </si>
  <si>
    <t xml:space="preserve">1. </t>
  </si>
  <si>
    <t>Проведення робіт з інвентаризації джерел забруднення навколишнього природного середовища</t>
  </si>
  <si>
    <t>Кількість проведених інвентаризацій джерел забруднення НПС</t>
  </si>
  <si>
    <t xml:space="preserve">21. </t>
  </si>
  <si>
    <t>Кількість проваджених механізмів енергосервісу</t>
  </si>
  <si>
    <t>Надання стипендій, винагород провідним спортсменам</t>
  </si>
  <si>
    <t>Заміна газових вводів на  житлових будинках  м. Бахмут</t>
  </si>
  <si>
    <t>Проведення аудиторських перевірок фінансового-господарської діяльності комунальних підприємств</t>
  </si>
  <si>
    <t>Кількість проведених аудиторських перевірок</t>
  </si>
  <si>
    <t>Впровадження  системи моніторингу використання енергоресурсів в бюджетних установах, БМР за допомогою програми "АСЕМ"</t>
  </si>
  <si>
    <t xml:space="preserve">ПрАТ "ФІТОФАРМ"                      </t>
  </si>
  <si>
    <t xml:space="preserve">ПрАТ "ФІТОФАРМ"                     </t>
  </si>
  <si>
    <t xml:space="preserve">ПрАТ «АРТВАЙНЕРІ»                       </t>
  </si>
  <si>
    <t xml:space="preserve">ПрАТ «АРТВАЙНЕРІ»                        </t>
  </si>
  <si>
    <t xml:space="preserve">ПрАТ «АРТВАЙНЕРІ»                      </t>
  </si>
  <si>
    <t>Проведення науково-технічних конференцій і семінарів, організація виставок, фестивалів та інших заходів щодо пропаганди охорони навколишнього природного середовища, видання поліграфічної продукції з екологічної тематики, створення бібліотек, відеотек, фонотек тощо</t>
  </si>
  <si>
    <t>Кількість утиліхованих безпритульних тварин</t>
  </si>
  <si>
    <t>Реконструкція електролізних установок КП"БАХМУТ-ВОДА", розташованих за адресою Донецька обл, Бахмутський район, с.Кліщіївка, вул.Таврічанська,54</t>
  </si>
  <si>
    <t>міського бюджету</t>
  </si>
  <si>
    <t xml:space="preserve">9. </t>
  </si>
  <si>
    <t>Функціонування державної системи моніторингу навколишнього природного середовища</t>
  </si>
  <si>
    <t>Кількість проведених досліджень</t>
  </si>
  <si>
    <t xml:space="preserve">2. </t>
  </si>
  <si>
    <t>Забезпечення фінансової підтримки КП "ТРК "Бахмут"</t>
  </si>
  <si>
    <t>Забезпечення фінансової підтримки видання "Редакція газети "Вперед"</t>
  </si>
  <si>
    <t>Проведення конкурсу журналістських робіт "Донеччина UA</t>
  </si>
  <si>
    <t xml:space="preserve">4. </t>
  </si>
  <si>
    <t>Забезпечення обізнаності населення щодо переваг євроінтеграції шляхом розміщення соціальної реклами у ЗМІ</t>
  </si>
  <si>
    <t>Охоплення аудиторії</t>
  </si>
  <si>
    <t>понад 50 тис.осіб</t>
  </si>
  <si>
    <t xml:space="preserve">5. </t>
  </si>
  <si>
    <t>Забезпечення обізнаності населення щодо переваг євроінтеграції шляхом розміщення соціальної реклами на засобах зовнішньої реклами</t>
  </si>
  <si>
    <t>Кількість носіїв зовнішньої реклами</t>
  </si>
  <si>
    <t>Забезпечення прозорості діяльності Бахмутської міської ради шляхом забезпечення поклейки та розміщення постерів/афіш на біл-бордах, лайт-боксах, сітілайтах та інших засобах зовнішньої реклами</t>
  </si>
  <si>
    <t>Управління муніципального розвитку, відділ внутрішньої політики Бахмутської міської ради</t>
  </si>
  <si>
    <t>75 одиниць</t>
  </si>
  <si>
    <t>Оперативне інформування населення м,Бахмута щодо реалізації місцевих програм розвитку</t>
  </si>
  <si>
    <t>Сприяння широкому висвітленню ЗМІ ходу впровадження реформ, ініційованих Президентом України, КМУ, місцевою владою, які спрямовані на поліпшення соціально-економічної ситуації</t>
  </si>
  <si>
    <t>Організація інформування населення м.Бахмута шляхом розміщення соціальної реклами до державних свят і подій (поклейка постерів/афіш на біл-бордах, лайт-боксах, сітілайтах та ін)</t>
  </si>
  <si>
    <t>Виготовлення щорічного друкованого видання "Бахмутський вісник"</t>
  </si>
  <si>
    <t>Кількість друкованих видань</t>
  </si>
  <si>
    <t>Придбання допоміжних засобів для проведення всеукраїнських, регіональних акцій, форумів, професійних дат і подій</t>
  </si>
  <si>
    <t xml:space="preserve">Примітка: у розділі стовпець 4 - місце реалізації, замовник заходу, відповідальні за виконання; стовпець 6 - державний фонд ОНПС; стовпець 7 - обласний фонд ОНПС; стовпець 9 - фонд ОНПС міста (району, ОТГ)
</t>
  </si>
  <si>
    <t>Відведення земельних ділянок для 2-х модулів для розміщення амбулаторій КЗОЗ «Центр первинної медично-санітарної допомоги Бахмутської міської ради» з благоустроєм прилеглих територій, у т.ч. розробка проектно-кошторисної документації</t>
  </si>
  <si>
    <t>Кількість земельних ділянок</t>
  </si>
  <si>
    <t>Капітальний ремонт покрівель, будівель та споруд КЗОЗ «Бахмутська центральна районна лікарня» за адресою: м.Бахмут, вул.Ювілейна, буд. 54</t>
  </si>
  <si>
    <t>Розробка проектно-кошторисної документації для  виконання капітального ремонту покрівель, будівель та споруд КЗОЗ «Бахмутська центральна районна лікарня» за адресою: м.Бахмут, вул.Ювілейна, буд. 54</t>
  </si>
  <si>
    <t>Проведення претензійно-позовної роботи з погашення заборгованості із орендної плати</t>
  </si>
  <si>
    <t>2 моста</t>
  </si>
  <si>
    <t>Кількість розроблених схем</t>
  </si>
  <si>
    <t>Капітальний  ремонт балконів та козирків на  будинках</t>
  </si>
  <si>
    <t xml:space="preserve">Розробка та виготовлення проектно-кошторисної документації на будівництво притулку для безпритульних тварин м. Бахмут </t>
  </si>
  <si>
    <t>Капітальний ремонт вулиць, доріг та тротуарів</t>
  </si>
  <si>
    <t>Поточний ремонт пішоходних мостів по вул. Ростовська та пров. Першотравневий</t>
  </si>
  <si>
    <t>Розробка комплексної схеми організації дорожнього руху</t>
  </si>
  <si>
    <t>Улаштування зовнішнього освітлення  по вул. Тургенєва</t>
  </si>
  <si>
    <t>Протяжність протянутих ліній зовнішнього освітлення</t>
  </si>
  <si>
    <t>450 м.</t>
  </si>
  <si>
    <t>81.</t>
  </si>
  <si>
    <t>Кількість капітально відремонтованих балконів/козирь     ків</t>
  </si>
  <si>
    <t xml:space="preserve">300/100 одиниць </t>
  </si>
  <si>
    <t>КП «Бахмутська житлова управляюча компанія», УРМГтаКБ Бахмутської міської ради</t>
  </si>
  <si>
    <t>УРМГтаКБ Бахмутської міської ради ,  КП "БАХМУТ-ВОДА"</t>
  </si>
  <si>
    <t>УРМГтаКБ Бахмутської міської ради, КП "БАХМУТ-ВОДА"</t>
  </si>
  <si>
    <t>УРМГтаКБ Бахмутської міської ради,  КП "БАХМУТ-ВОДА"</t>
  </si>
  <si>
    <t>УРМГтаКБ Бахмутської міської ради, КП «Бахмутський комбінат комунальних підприємств"</t>
  </si>
  <si>
    <t>УРМГтаКБ Бахмутської міської ради</t>
  </si>
  <si>
    <t>КП «Бахмутський комбінат комунальних підприємств", УРМГтаКБ Бахмутської міської ради</t>
  </si>
  <si>
    <t>УРМГтаКБ Бахмутської міської ради,  КП «Бахмутський комбінат комунальних підприємств"</t>
  </si>
  <si>
    <t>УРМГтаКБ Бахмутської міської ради,    КП «Бахмутський комбінат комунальних підприємств"</t>
  </si>
  <si>
    <t xml:space="preserve"> УРМГтаКБ Бахмутської міської ради, КП «Бахмутський комбінат комунальних підприємств"</t>
  </si>
  <si>
    <t>УРМГтаКБ Бахмутської міської ради, ТОВ «УМВЕЛЬТ Бахмут»</t>
  </si>
  <si>
    <t>УРМГтаКБ Бахмутської міської ради, КП «Бахмутська житлова управляюча компанія»</t>
  </si>
  <si>
    <t>УРМГтаКБ Бахмутської міської радиради, КП «Бахмутська житлова управляюча компанія»</t>
  </si>
  <si>
    <t>УРМГтаКБ Бахмутської міської ради ради, КП «Бахмутська житлова управляюча компанія»</t>
  </si>
  <si>
    <t>Управління розвитку міського господарства та капітального будівництва  Бахмутської міської ради (далі - УРМГтаКБ Бахмутської міської ради), КП «Бахмутська житлова управляюча компанія»</t>
  </si>
  <si>
    <t>Придбання шин пневматичних</t>
  </si>
  <si>
    <t>Кількість тролейбусів з заміненими скатами</t>
  </si>
  <si>
    <t>92 одиниці</t>
  </si>
  <si>
    <t>Впровадження механізму енергосервісу у бюджетних будівлях</t>
  </si>
  <si>
    <t>Економічний розвиток та підвищення зайнятості населення</t>
  </si>
</sst>
</file>

<file path=xl/styles.xml><?xml version="1.0" encoding="utf-8"?>
<styleSheet xmlns="http://schemas.openxmlformats.org/spreadsheetml/2006/main">
  <numFmts count="3">
    <numFmt numFmtId="164" formatCode="0.0"/>
    <numFmt numFmtId="165" formatCode="0.000"/>
    <numFmt numFmtId="166" formatCode="#,##0.0"/>
  </numFmts>
  <fonts count="57">
    <font>
      <sz val="11"/>
      <color theme="1"/>
      <name val="Calibri"/>
      <family val="2"/>
      <charset val="204"/>
      <scheme val="minor"/>
    </font>
    <font>
      <sz val="11"/>
      <name val="Times New Roman"/>
      <family val="1"/>
      <charset val="204"/>
    </font>
    <font>
      <sz val="11"/>
      <color theme="1"/>
      <name val="Times New Roman"/>
      <family val="1"/>
      <charset val="204"/>
    </font>
    <font>
      <b/>
      <sz val="11"/>
      <color theme="1"/>
      <name val="Times New Roman"/>
      <family val="1"/>
      <charset val="204"/>
    </font>
    <font>
      <b/>
      <sz val="11"/>
      <name val="Times New Roman"/>
      <family val="1"/>
      <charset val="204"/>
    </font>
    <font>
      <b/>
      <sz val="12"/>
      <color theme="1"/>
      <name val="Times New Roman"/>
      <family val="1"/>
      <charset val="204"/>
    </font>
    <font>
      <sz val="10"/>
      <color theme="1"/>
      <name val="Times New Roman"/>
      <family val="1"/>
      <charset val="204"/>
    </font>
    <font>
      <sz val="10"/>
      <name val="Times New Roman"/>
      <family val="1"/>
      <charset val="204"/>
    </font>
    <font>
      <sz val="12"/>
      <name val="Times New Roman"/>
      <family val="1"/>
      <charset val="204"/>
    </font>
    <font>
      <sz val="11"/>
      <color rgb="FFFF0000"/>
      <name val="Times New Roman"/>
      <family val="1"/>
      <charset val="204"/>
    </font>
    <font>
      <b/>
      <sz val="11"/>
      <color rgb="FFFF0000"/>
      <name val="Times New Roman"/>
      <family val="1"/>
      <charset val="204"/>
    </font>
    <font>
      <sz val="10"/>
      <color rgb="FFFF0000"/>
      <name val="Times New Roman"/>
      <family val="1"/>
      <charset val="204"/>
    </font>
    <font>
      <sz val="12"/>
      <color theme="1"/>
      <name val="Times New Roman"/>
      <family val="1"/>
      <charset val="204"/>
    </font>
    <font>
      <b/>
      <i/>
      <sz val="12"/>
      <color theme="1"/>
      <name val="Times New Roman"/>
      <family val="1"/>
      <charset val="204"/>
    </font>
    <font>
      <b/>
      <sz val="12"/>
      <name val="Times New Roman"/>
      <family val="1"/>
      <charset val="204"/>
    </font>
    <font>
      <b/>
      <sz val="10"/>
      <name val="Times New Roman"/>
      <family val="1"/>
      <charset val="204"/>
    </font>
    <font>
      <b/>
      <sz val="12"/>
      <color rgb="FFFF0000"/>
      <name val="Times New Roman"/>
      <family val="1"/>
      <charset val="204"/>
    </font>
    <font>
      <b/>
      <i/>
      <sz val="12"/>
      <name val="Times New Roman"/>
      <family val="1"/>
      <charset val="204"/>
    </font>
    <font>
      <i/>
      <sz val="11"/>
      <name val="Times New Roman"/>
      <family val="1"/>
      <charset val="204"/>
    </font>
    <font>
      <b/>
      <i/>
      <sz val="11"/>
      <name val="Times New Roman"/>
      <family val="1"/>
      <charset val="204"/>
    </font>
    <font>
      <sz val="16"/>
      <name val="Times New Roman"/>
      <family val="1"/>
      <charset val="204"/>
    </font>
    <font>
      <vertAlign val="superscript"/>
      <sz val="10"/>
      <name val="Times New Roman"/>
      <family val="1"/>
      <charset val="204"/>
    </font>
    <font>
      <sz val="10"/>
      <color indexed="8"/>
      <name val="Times New Roman"/>
      <family val="1"/>
      <charset val="204"/>
    </font>
    <font>
      <sz val="11"/>
      <color indexed="8"/>
      <name val="Times New Roman"/>
      <family val="1"/>
      <charset val="204"/>
    </font>
    <font>
      <sz val="12"/>
      <color indexed="8"/>
      <name val="Times New Roman"/>
      <family val="1"/>
      <charset val="204"/>
    </font>
    <font>
      <sz val="11"/>
      <color indexed="10"/>
      <name val="Times New Roman"/>
      <family val="1"/>
      <charset val="204"/>
    </font>
    <font>
      <sz val="10"/>
      <name val="Arial"/>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sz val="11"/>
      <color indexed="8"/>
      <name val="Calibri"/>
      <family val="2"/>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2"/>
      <color theme="1"/>
      <name val="Calibri"/>
      <family val="2"/>
      <scheme val="minor"/>
    </font>
    <font>
      <sz val="11"/>
      <color indexed="63"/>
      <name val="Times New Roman"/>
      <family val="1"/>
      <charset val="204"/>
    </font>
    <font>
      <b/>
      <sz val="10"/>
      <color theme="1"/>
      <name val="Times New Roman"/>
      <family val="1"/>
      <charset val="204"/>
    </font>
    <font>
      <sz val="11"/>
      <color rgb="FF000000"/>
      <name val="Times New Roman"/>
      <family val="1"/>
      <charset val="204"/>
    </font>
    <font>
      <sz val="10"/>
      <color theme="1"/>
      <name val="Calibri"/>
      <family val="2"/>
      <charset val="204"/>
      <scheme val="minor"/>
    </font>
    <font>
      <sz val="10"/>
      <name val="Calibri"/>
      <family val="2"/>
      <charset val="204"/>
    </font>
    <font>
      <sz val="10"/>
      <color rgb="FF000000"/>
      <name val="Times New Roman"/>
      <family val="1"/>
      <charset val="204"/>
    </font>
    <font>
      <i/>
      <sz val="11"/>
      <color theme="1"/>
      <name val="Times New Roman"/>
      <family val="1"/>
      <charset val="204"/>
    </font>
    <font>
      <b/>
      <sz val="10"/>
      <color rgb="FFFF0000"/>
      <name val="Times New Roman"/>
      <family val="1"/>
      <charset val="204"/>
    </font>
    <font>
      <i/>
      <sz val="10"/>
      <name val="Times New Roman"/>
      <family val="1"/>
      <charset val="204"/>
    </font>
    <font>
      <i/>
      <sz val="12"/>
      <name val="Times New Roman"/>
      <family val="1"/>
      <charset val="204"/>
    </font>
    <font>
      <sz val="11"/>
      <color rgb="FFFFFF00"/>
      <name val="Calibri"/>
      <family val="2"/>
      <charset val="204"/>
      <scheme val="minor"/>
    </font>
  </fonts>
  <fills count="1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medium">
        <color indexed="64"/>
      </left>
      <right style="medium">
        <color indexed="64"/>
      </right>
      <top/>
      <bottom style="medium">
        <color indexed="64"/>
      </bottom>
      <diagonal/>
    </border>
  </borders>
  <cellStyleXfs count="27">
    <xf numFmtId="0" fontId="0" fillId="0" borderId="0"/>
    <xf numFmtId="0" fontId="26" fillId="0" borderId="0"/>
    <xf numFmtId="0" fontId="27" fillId="9" borderId="0" applyNumberFormat="0" applyBorder="0" applyAlignment="0" applyProtection="0"/>
    <xf numFmtId="0" fontId="27" fillId="10" borderId="0" applyNumberFormat="0" applyBorder="0" applyAlignment="0" applyProtection="0"/>
    <xf numFmtId="0" fontId="27" fillId="11" borderId="0" applyNumberFormat="0" applyBorder="0" applyAlignment="0" applyProtection="0"/>
    <xf numFmtId="0" fontId="27" fillId="7" borderId="0" applyNumberFormat="0" applyBorder="0" applyAlignment="0" applyProtection="0"/>
    <xf numFmtId="0" fontId="27" fillId="8" borderId="0" applyNumberFormat="0" applyBorder="0" applyAlignment="0" applyProtection="0"/>
    <xf numFmtId="0" fontId="27" fillId="12" borderId="0" applyNumberFormat="0" applyBorder="0" applyAlignment="0" applyProtection="0"/>
    <xf numFmtId="0" fontId="28" fillId="6" borderId="13" applyNumberFormat="0" applyAlignment="0" applyProtection="0"/>
    <xf numFmtId="0" fontId="29" fillId="13" borderId="14" applyNumberFormat="0" applyAlignment="0" applyProtection="0"/>
    <xf numFmtId="0" fontId="30" fillId="13" borderId="13" applyNumberFormat="0" applyAlignment="0" applyProtection="0"/>
    <xf numFmtId="0" fontId="32" fillId="0" borderId="15" applyNumberFormat="0" applyFill="0" applyAlignment="0" applyProtection="0"/>
    <xf numFmtId="0" fontId="33" fillId="0" borderId="16" applyNumberFormat="0" applyFill="0" applyAlignment="0" applyProtection="0"/>
    <xf numFmtId="0" fontId="34" fillId="0" borderId="17" applyNumberFormat="0" applyFill="0" applyAlignment="0" applyProtection="0"/>
    <xf numFmtId="0" fontId="34" fillId="0" borderId="0" applyNumberFormat="0" applyFill="0" applyBorder="0" applyAlignment="0" applyProtection="0"/>
    <xf numFmtId="0" fontId="35" fillId="0" borderId="18" applyNumberFormat="0" applyFill="0" applyAlignment="0" applyProtection="0"/>
    <xf numFmtId="0" fontId="36" fillId="14" borderId="19" applyNumberFormat="0" applyAlignment="0" applyProtection="0"/>
    <xf numFmtId="0" fontId="37" fillId="0" borderId="0" applyNumberFormat="0" applyFill="0" applyBorder="0" applyAlignment="0" applyProtection="0"/>
    <xf numFmtId="0" fontId="38" fillId="15" borderId="0" applyNumberFormat="0" applyBorder="0" applyAlignment="0" applyProtection="0"/>
    <xf numFmtId="0" fontId="39" fillId="0" borderId="0"/>
    <xf numFmtId="0" fontId="31" fillId="0" borderId="0"/>
    <xf numFmtId="0" fontId="40" fillId="4" borderId="0" applyNumberFormat="0" applyBorder="0" applyAlignment="0" applyProtection="0"/>
    <xf numFmtId="0" fontId="41" fillId="0" borderId="0" applyNumberFormat="0" applyFill="0" applyBorder="0" applyAlignment="0" applyProtection="0"/>
    <xf numFmtId="0" fontId="31" fillId="16" borderId="20" applyNumberFormat="0" applyFont="0" applyAlignment="0" applyProtection="0"/>
    <xf numFmtId="0" fontId="42" fillId="0" borderId="21" applyNumberFormat="0" applyFill="0" applyAlignment="0" applyProtection="0"/>
    <xf numFmtId="0" fontId="43" fillId="0" borderId="0" applyNumberFormat="0" applyFill="0" applyBorder="0" applyAlignment="0" applyProtection="0"/>
    <xf numFmtId="0" fontId="44" fillId="5" borderId="0" applyNumberFormat="0" applyBorder="0" applyAlignment="0" applyProtection="0"/>
  </cellStyleXfs>
  <cellXfs count="589">
    <xf numFmtId="0" fontId="0" fillId="0" borderId="0" xfId="0"/>
    <xf numFmtId="0" fontId="1" fillId="2" borderId="1" xfId="0" applyFont="1" applyFill="1" applyBorder="1" applyAlignment="1">
      <alignment horizont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xf>
    <xf numFmtId="0" fontId="2" fillId="0" borderId="1" xfId="0" applyFont="1" applyBorder="1"/>
    <xf numFmtId="0" fontId="3" fillId="0" borderId="1" xfId="0" applyFont="1" applyBorder="1"/>
    <xf numFmtId="0" fontId="2" fillId="0" borderId="1" xfId="0" applyFont="1" applyBorder="1" applyAlignment="1">
      <alignment wrapText="1"/>
    </xf>
    <xf numFmtId="0" fontId="2" fillId="0" borderId="0" xfId="0" applyFont="1"/>
    <xf numFmtId="0" fontId="2" fillId="0" borderId="0" xfId="0" applyFont="1" applyAlignment="1">
      <alignment wrapText="1"/>
    </xf>
    <xf numFmtId="0" fontId="1" fillId="0" borderId="1" xfId="0" applyFont="1" applyFill="1" applyBorder="1" applyAlignment="1">
      <alignment horizontal="center" vertical="top"/>
    </xf>
    <xf numFmtId="164" fontId="4" fillId="0" borderId="1" xfId="0" applyNumberFormat="1" applyFont="1" applyFill="1" applyBorder="1" applyAlignment="1">
      <alignment horizontal="center" vertical="top"/>
    </xf>
    <xf numFmtId="164" fontId="1" fillId="0" borderId="1" xfId="0" applyNumberFormat="1" applyFont="1" applyFill="1" applyBorder="1" applyAlignment="1">
      <alignment horizontal="center" vertical="top"/>
    </xf>
    <xf numFmtId="0" fontId="7" fillId="0" borderId="1" xfId="0" applyFont="1" applyFill="1" applyBorder="1" applyAlignment="1">
      <alignment horizontal="center" vertical="top"/>
    </xf>
    <xf numFmtId="164" fontId="3" fillId="0" borderId="1" xfId="0" applyNumberFormat="1" applyFont="1" applyBorder="1" applyAlignment="1">
      <alignment horizontal="center"/>
    </xf>
    <xf numFmtId="0" fontId="1" fillId="0" borderId="2" xfId="0" applyFont="1" applyFill="1" applyBorder="1" applyAlignment="1">
      <alignment horizontal="lef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vertical="top" wrapText="1"/>
    </xf>
    <xf numFmtId="0" fontId="1" fillId="0" borderId="1" xfId="0" applyFont="1" applyFill="1" applyBorder="1" applyAlignment="1">
      <alignment horizontal="center" vertical="top" wrapText="1"/>
    </xf>
    <xf numFmtId="164" fontId="4" fillId="0" borderId="1" xfId="0" applyNumberFormat="1" applyFont="1" applyFill="1" applyBorder="1" applyAlignment="1">
      <alignment horizontal="center" vertical="center" wrapText="1"/>
    </xf>
    <xf numFmtId="0" fontId="1" fillId="0" borderId="1" xfId="0" applyFont="1" applyFill="1" applyBorder="1" applyAlignment="1">
      <alignment horizontal="left" vertical="top" wrapText="1"/>
    </xf>
    <xf numFmtId="0" fontId="9" fillId="2" borderId="1" xfId="0" applyFont="1" applyFill="1" applyBorder="1"/>
    <xf numFmtId="0" fontId="9" fillId="2" borderId="1" xfId="0" applyFont="1" applyFill="1" applyBorder="1" applyAlignment="1">
      <alignment horizontal="center" vertical="top"/>
    </xf>
    <xf numFmtId="0" fontId="4" fillId="2" borderId="1" xfId="0" applyFont="1" applyFill="1" applyBorder="1" applyAlignment="1">
      <alignment vertical="top"/>
    </xf>
    <xf numFmtId="0" fontId="9" fillId="2" borderId="1" xfId="0" applyFont="1" applyFill="1" applyBorder="1" applyAlignment="1">
      <alignment horizontal="left" vertical="top"/>
    </xf>
    <xf numFmtId="0" fontId="11" fillId="2" borderId="1" xfId="0" applyFont="1" applyFill="1" applyBorder="1"/>
    <xf numFmtId="164" fontId="4" fillId="0" borderId="1" xfId="0" applyNumberFormat="1" applyFont="1" applyFill="1" applyBorder="1" applyAlignment="1">
      <alignment horizontal="center" vertical="top" wrapText="1"/>
    </xf>
    <xf numFmtId="0" fontId="7" fillId="0" borderId="1" xfId="0" applyFont="1" applyFill="1" applyBorder="1" applyAlignment="1">
      <alignment horizontal="left" vertical="top" wrapText="1"/>
    </xf>
    <xf numFmtId="1" fontId="7" fillId="0" borderId="1" xfId="0" applyNumberFormat="1" applyFont="1" applyBorder="1" applyAlignment="1">
      <alignment horizontal="center" vertical="top" wrapText="1"/>
    </xf>
    <xf numFmtId="0" fontId="7" fillId="0" borderId="1" xfId="0" applyFont="1" applyBorder="1" applyAlignment="1">
      <alignment horizontal="center" vertical="top" wrapText="1"/>
    </xf>
    <xf numFmtId="0" fontId="7" fillId="2" borderId="1" xfId="0" applyFont="1" applyFill="1" applyBorder="1" applyAlignment="1">
      <alignment horizontal="center" vertical="top" wrapText="1"/>
    </xf>
    <xf numFmtId="0" fontId="6" fillId="2" borderId="1" xfId="0" applyFont="1" applyFill="1" applyBorder="1" applyAlignment="1">
      <alignment horizontal="center" vertical="top" wrapText="1"/>
    </xf>
    <xf numFmtId="0" fontId="6" fillId="0" borderId="1" xfId="0" applyFont="1" applyFill="1" applyBorder="1" applyAlignment="1">
      <alignment horizontal="center" vertical="top" wrapText="1"/>
    </xf>
    <xf numFmtId="165" fontId="6" fillId="0" borderId="1" xfId="0" applyNumberFormat="1" applyFont="1" applyFill="1" applyBorder="1" applyAlignment="1">
      <alignment horizontal="center" vertical="top" wrapText="1"/>
    </xf>
    <xf numFmtId="165" fontId="7" fillId="0" borderId="1" xfId="0" applyNumberFormat="1" applyFont="1" applyFill="1" applyBorder="1" applyAlignment="1">
      <alignment horizontal="center" vertical="top" wrapText="1"/>
    </xf>
    <xf numFmtId="2" fontId="7" fillId="0" borderId="1" xfId="0" applyNumberFormat="1" applyFont="1" applyFill="1" applyBorder="1" applyAlignment="1">
      <alignment horizontal="center" vertical="top" wrapText="1"/>
    </xf>
    <xf numFmtId="0" fontId="4" fillId="0" borderId="1" xfId="0" applyFont="1" applyFill="1" applyBorder="1" applyAlignment="1">
      <alignment horizontal="justify" vertical="top" wrapText="1"/>
    </xf>
    <xf numFmtId="164" fontId="4" fillId="2" borderId="1" xfId="0" applyNumberFormat="1" applyFont="1" applyFill="1" applyBorder="1" applyAlignment="1">
      <alignment horizontal="center"/>
    </xf>
    <xf numFmtId="164" fontId="9" fillId="0" borderId="1" xfId="0" applyNumberFormat="1" applyFont="1" applyFill="1" applyBorder="1" applyAlignment="1">
      <alignment horizontal="center" vertical="top"/>
    </xf>
    <xf numFmtId="0" fontId="9" fillId="0" borderId="1" xfId="0" applyFont="1" applyFill="1" applyBorder="1" applyAlignment="1">
      <alignment horizontal="center" vertical="top"/>
    </xf>
    <xf numFmtId="164" fontId="10" fillId="0" borderId="1" xfId="0" applyNumberFormat="1" applyFont="1" applyFill="1" applyBorder="1" applyAlignment="1">
      <alignment horizontal="center" vertical="top"/>
    </xf>
    <xf numFmtId="0" fontId="14"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164" fontId="4" fillId="0" borderId="1" xfId="0" applyNumberFormat="1" applyFont="1" applyFill="1" applyBorder="1" applyAlignment="1">
      <alignment horizontal="center" vertical="top" wrapText="1"/>
    </xf>
    <xf numFmtId="0" fontId="4" fillId="0" borderId="1" xfId="0" applyFont="1" applyFill="1" applyBorder="1"/>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0" fontId="15" fillId="0" borderId="1" xfId="0" applyFont="1" applyFill="1" applyBorder="1" applyAlignment="1">
      <alignment vertical="top" wrapText="1"/>
    </xf>
    <xf numFmtId="0" fontId="6" fillId="0" borderId="0" xfId="0" applyFont="1" applyAlignment="1">
      <alignment horizontal="center" vertical="top" wrapText="1"/>
    </xf>
    <xf numFmtId="9" fontId="6" fillId="0" borderId="1" xfId="0" applyNumberFormat="1" applyFont="1" applyFill="1" applyBorder="1" applyAlignment="1">
      <alignment horizontal="center" vertical="top"/>
    </xf>
    <xf numFmtId="0" fontId="6" fillId="0" borderId="1" xfId="0" applyFont="1" applyFill="1" applyBorder="1" applyAlignment="1">
      <alignment horizontal="center" vertical="top"/>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top"/>
    </xf>
    <xf numFmtId="166" fontId="4" fillId="0" borderId="1" xfId="0" applyNumberFormat="1" applyFont="1" applyFill="1" applyBorder="1" applyAlignment="1">
      <alignment horizontal="center" vertical="center" wrapText="1"/>
    </xf>
    <xf numFmtId="0" fontId="15" fillId="0" borderId="1" xfId="0" applyFont="1" applyFill="1" applyBorder="1" applyAlignment="1">
      <alignment horizontal="left" vertical="top" wrapText="1"/>
    </xf>
    <xf numFmtId="0" fontId="1" fillId="0" borderId="1" xfId="0" applyFont="1" applyFill="1" applyBorder="1" applyAlignment="1">
      <alignment vertical="center"/>
    </xf>
    <xf numFmtId="0" fontId="14" fillId="0" borderId="1" xfId="0" applyFont="1" applyFill="1" applyBorder="1" applyAlignment="1">
      <alignment horizontal="center" vertical="top"/>
    </xf>
    <xf numFmtId="0" fontId="14" fillId="0" borderId="1" xfId="0" applyFont="1" applyFill="1" applyBorder="1" applyAlignment="1">
      <alignment horizontal="center" vertical="top" wrapText="1"/>
    </xf>
    <xf numFmtId="0" fontId="14" fillId="0" borderId="1" xfId="0" applyFont="1" applyFill="1" applyBorder="1" applyAlignment="1">
      <alignment vertical="top"/>
    </xf>
    <xf numFmtId="0" fontId="16" fillId="0" borderId="1" xfId="0" applyFont="1" applyFill="1" applyBorder="1" applyAlignment="1">
      <alignment horizontal="center" vertical="top"/>
    </xf>
    <xf numFmtId="0" fontId="16" fillId="0" borderId="1" xfId="0" applyFont="1" applyFill="1" applyBorder="1" applyAlignment="1">
      <alignment horizontal="center" vertical="top" wrapText="1"/>
    </xf>
    <xf numFmtId="164" fontId="14" fillId="0" borderId="1" xfId="0" applyNumberFormat="1" applyFont="1" applyFill="1" applyBorder="1" applyAlignment="1">
      <alignment horizontal="center" vertical="top" wrapText="1"/>
    </xf>
    <xf numFmtId="164" fontId="14" fillId="0" borderId="1" xfId="0" applyNumberFormat="1" applyFont="1" applyFill="1" applyBorder="1" applyAlignment="1">
      <alignment horizontal="left" vertical="top" wrapText="1"/>
    </xf>
    <xf numFmtId="0" fontId="16" fillId="0" borderId="1" xfId="0" applyFont="1" applyFill="1" applyBorder="1"/>
    <xf numFmtId="0" fontId="2" fillId="0" borderId="0" xfId="0" applyFont="1" applyAlignment="1">
      <alignment vertical="top" wrapText="1"/>
    </xf>
    <xf numFmtId="0" fontId="12" fillId="0" borderId="1" xfId="0" applyFont="1" applyBorder="1" applyAlignment="1">
      <alignment horizontal="left" vertical="top" wrapText="1"/>
    </xf>
    <xf numFmtId="0" fontId="1" fillId="0" borderId="1" xfId="0" applyFont="1" applyFill="1" applyBorder="1"/>
    <xf numFmtId="164" fontId="4" fillId="0" borderId="1" xfId="0" applyNumberFormat="1" applyFont="1" applyFill="1" applyBorder="1" applyAlignment="1">
      <alignment vertical="top" wrapText="1"/>
    </xf>
    <xf numFmtId="0" fontId="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4" fillId="0" borderId="2" xfId="0" applyFont="1" applyFill="1" applyBorder="1" applyAlignment="1">
      <alignment horizontal="center" vertical="top" wrapText="1"/>
    </xf>
    <xf numFmtId="164" fontId="4" fillId="0" borderId="2" xfId="0" applyNumberFormat="1" applyFont="1" applyFill="1" applyBorder="1" applyAlignment="1">
      <alignment horizontal="center" vertical="top" wrapText="1"/>
    </xf>
    <xf numFmtId="0" fontId="1" fillId="2" borderId="1" xfId="0" applyFont="1" applyFill="1" applyBorder="1" applyAlignment="1">
      <alignment horizontal="center" vertical="top"/>
    </xf>
    <xf numFmtId="0" fontId="4" fillId="2" borderId="1" xfId="0" applyFont="1" applyFill="1" applyBorder="1" applyAlignment="1">
      <alignment horizontal="center" vertical="top" wrapText="1"/>
    </xf>
    <xf numFmtId="164" fontId="4" fillId="2" borderId="1" xfId="0" applyNumberFormat="1" applyFont="1" applyFill="1" applyBorder="1" applyAlignment="1">
      <alignment horizontal="center" vertical="top" wrapText="1"/>
    </xf>
    <xf numFmtId="0" fontId="7" fillId="2" borderId="1" xfId="0" applyFont="1" applyFill="1" applyBorder="1" applyAlignment="1">
      <alignment horizontal="center" vertical="top"/>
    </xf>
    <xf numFmtId="0" fontId="4" fillId="2" borderId="1" xfId="0" applyFont="1" applyFill="1" applyBorder="1" applyAlignment="1">
      <alignment vertical="top" wrapText="1"/>
    </xf>
    <xf numFmtId="0" fontId="20" fillId="0" borderId="1" xfId="0" applyFont="1" applyFill="1" applyBorder="1" applyAlignment="1">
      <alignment horizontal="left" vertical="top" wrapText="1"/>
    </xf>
    <xf numFmtId="0" fontId="20" fillId="0" borderId="1" xfId="0" applyFont="1" applyFill="1" applyBorder="1" applyAlignment="1">
      <alignment horizontal="center" vertical="top" wrapText="1"/>
    </xf>
    <xf numFmtId="0" fontId="22" fillId="0" borderId="1" xfId="0" applyFont="1" applyBorder="1" applyAlignment="1">
      <alignment horizontal="center" vertical="top" wrapText="1"/>
    </xf>
    <xf numFmtId="0" fontId="25" fillId="0" borderId="1" xfId="0" applyFont="1" applyFill="1" applyBorder="1" applyAlignment="1">
      <alignment horizontal="center" vertical="top"/>
    </xf>
    <xf numFmtId="0" fontId="22" fillId="0" borderId="1" xfId="0" applyFont="1" applyFill="1" applyBorder="1" applyAlignment="1">
      <alignment horizontal="center" vertical="top" wrapText="1"/>
    </xf>
    <xf numFmtId="164" fontId="4" fillId="0" borderId="1" xfId="0" applyNumberFormat="1" applyFont="1" applyFill="1" applyBorder="1"/>
    <xf numFmtId="164" fontId="23" fillId="0" borderId="1" xfId="0" applyNumberFormat="1" applyFont="1" applyBorder="1" applyAlignment="1">
      <alignment horizontal="center" vertical="top" wrapText="1"/>
    </xf>
    <xf numFmtId="49" fontId="7" fillId="0" borderId="1" xfId="20" applyNumberFormat="1" applyFont="1" applyFill="1" applyBorder="1" applyAlignment="1">
      <alignment horizontal="center" vertical="top" wrapText="1"/>
    </xf>
    <xf numFmtId="0" fontId="7" fillId="0" borderId="1" xfId="20" applyFont="1" applyFill="1" applyBorder="1" applyAlignment="1">
      <alignment horizontal="center" vertical="top"/>
    </xf>
    <xf numFmtId="0" fontId="7" fillId="0" borderId="1" xfId="20" applyFont="1" applyFill="1" applyBorder="1" applyAlignment="1">
      <alignment horizontal="center" vertical="top" wrapText="1"/>
    </xf>
    <xf numFmtId="0" fontId="1" fillId="0" borderId="1" xfId="20" applyFont="1" applyFill="1" applyBorder="1" applyAlignment="1">
      <alignment horizontal="center" vertical="center"/>
    </xf>
    <xf numFmtId="0" fontId="1" fillId="0" borderId="1" xfId="20" applyFont="1" applyFill="1" applyBorder="1" applyAlignment="1">
      <alignment horizontal="center" vertical="top"/>
    </xf>
    <xf numFmtId="0" fontId="4" fillId="0" borderId="1" xfId="20" applyFont="1" applyFill="1" applyBorder="1" applyAlignment="1">
      <alignment horizontal="center" vertical="top"/>
    </xf>
    <xf numFmtId="0" fontId="4" fillId="0" borderId="1" xfId="20" applyFont="1" applyFill="1" applyBorder="1" applyAlignment="1">
      <alignment horizontal="left" vertical="center" wrapText="1"/>
    </xf>
    <xf numFmtId="164" fontId="4" fillId="0" borderId="1" xfId="20" applyNumberFormat="1" applyFont="1" applyFill="1" applyBorder="1" applyAlignment="1">
      <alignment horizontal="center" vertical="center"/>
    </xf>
    <xf numFmtId="0" fontId="1" fillId="0" borderId="1" xfId="20" applyFont="1" applyFill="1" applyBorder="1" applyAlignment="1">
      <alignment vertical="center" wrapText="1"/>
    </xf>
    <xf numFmtId="0" fontId="4" fillId="0" borderId="1" xfId="0" applyFont="1" applyFill="1" applyBorder="1" applyAlignment="1"/>
    <xf numFmtId="0" fontId="1" fillId="3" borderId="5" xfId="0" applyFont="1" applyFill="1" applyBorder="1" applyAlignment="1">
      <alignment horizontal="center" vertical="top"/>
    </xf>
    <xf numFmtId="0" fontId="24" fillId="0" borderId="1" xfId="0" applyFont="1" applyBorder="1" applyAlignment="1">
      <alignment horizontal="center" vertical="top" wrapText="1"/>
    </xf>
    <xf numFmtId="0" fontId="4" fillId="3" borderId="1" xfId="0" applyFont="1" applyFill="1" applyBorder="1"/>
    <xf numFmtId="0" fontId="4" fillId="3" borderId="1" xfId="0" applyFont="1" applyFill="1" applyBorder="1" applyAlignment="1">
      <alignment horizontal="justify" vertical="top" wrapText="1"/>
    </xf>
    <xf numFmtId="0" fontId="4" fillId="3" borderId="6" xfId="0" applyFont="1" applyFill="1" applyBorder="1" applyAlignment="1">
      <alignment horizontal="center" vertical="top" wrapText="1"/>
    </xf>
    <xf numFmtId="164" fontId="4" fillId="3" borderId="1" xfId="0" applyNumberFormat="1" applyFont="1" applyFill="1" applyBorder="1" applyAlignment="1">
      <alignment horizontal="center" vertical="top" wrapText="1"/>
    </xf>
    <xf numFmtId="164" fontId="4" fillId="3" borderId="7" xfId="0" applyNumberFormat="1" applyFont="1" applyFill="1" applyBorder="1" applyAlignment="1">
      <alignment horizontal="center" vertical="top" wrapText="1"/>
    </xf>
    <xf numFmtId="0" fontId="15" fillId="3" borderId="1" xfId="0" applyFont="1" applyFill="1" applyBorder="1" applyAlignment="1">
      <alignment horizontal="left" vertical="top" wrapText="1"/>
    </xf>
    <xf numFmtId="0" fontId="7" fillId="3" borderId="1" xfId="0" applyFont="1" applyFill="1" applyBorder="1" applyAlignment="1">
      <alignment horizontal="center" vertical="top" wrapText="1"/>
    </xf>
    <xf numFmtId="0" fontId="22" fillId="3" borderId="1" xfId="0" applyFont="1" applyFill="1" applyBorder="1" applyAlignment="1">
      <alignment horizontal="center" vertical="top" wrapText="1"/>
    </xf>
    <xf numFmtId="0" fontId="15" fillId="3" borderId="1" xfId="0" applyFont="1" applyFill="1" applyBorder="1"/>
    <xf numFmtId="0" fontId="1" fillId="3" borderId="3" xfId="0" applyFont="1" applyFill="1" applyBorder="1" applyAlignment="1">
      <alignment horizontal="left" vertical="top" wrapText="1"/>
    </xf>
    <xf numFmtId="0" fontId="1" fillId="3" borderId="4" xfId="0" applyFont="1" applyFill="1" applyBorder="1" applyAlignment="1">
      <alignment horizontal="left" vertical="top" wrapText="1"/>
    </xf>
    <xf numFmtId="9" fontId="7" fillId="0" borderId="1" xfId="0" applyNumberFormat="1" applyFont="1" applyFill="1" applyBorder="1" applyAlignment="1">
      <alignment horizontal="center" vertical="top"/>
    </xf>
    <xf numFmtId="0" fontId="4" fillId="0" borderId="5" xfId="0" applyFont="1" applyFill="1" applyBorder="1" applyAlignment="1"/>
    <xf numFmtId="0" fontId="0" fillId="0" borderId="1" xfId="0" applyBorder="1"/>
    <xf numFmtId="0" fontId="5" fillId="0" borderId="1" xfId="0" applyFont="1" applyFill="1" applyBorder="1" applyAlignment="1">
      <alignment vertical="center" wrapText="1"/>
    </xf>
    <xf numFmtId="164" fontId="4" fillId="0" borderId="1" xfId="0" applyNumberFormat="1" applyFont="1" applyFill="1" applyBorder="1" applyAlignment="1">
      <alignment horizontal="center" vertical="center" wrapText="1"/>
    </xf>
    <xf numFmtId="0" fontId="4" fillId="0" borderId="4" xfId="0" applyFont="1" applyFill="1" applyBorder="1" applyAlignment="1">
      <alignment horizontal="justify" vertical="top" wrapText="1"/>
    </xf>
    <xf numFmtId="0" fontId="4" fillId="0" borderId="1" xfId="0" applyFont="1" applyFill="1" applyBorder="1" applyAlignment="1">
      <alignment horizontal="left" wrapText="1"/>
    </xf>
    <xf numFmtId="0" fontId="4" fillId="0" borderId="1" xfId="0" applyFont="1" applyFill="1" applyBorder="1" applyAlignment="1">
      <alignment horizontal="left" vertical="top"/>
    </xf>
    <xf numFmtId="0" fontId="4" fillId="0" borderId="1" xfId="0" applyFont="1" applyFill="1" applyBorder="1" applyAlignment="1">
      <alignment horizontal="left" vertical="top" wrapText="1"/>
    </xf>
    <xf numFmtId="164" fontId="4" fillId="0" borderId="1" xfId="0" applyNumberFormat="1" applyFont="1" applyFill="1" applyBorder="1" applyAlignment="1">
      <alignment horizontal="left" vertical="top" wrapText="1"/>
    </xf>
    <xf numFmtId="164" fontId="4" fillId="0" borderId="1" xfId="0" applyNumberFormat="1" applyFont="1" applyFill="1" applyBorder="1" applyAlignment="1">
      <alignment horizontal="left" vertical="top"/>
    </xf>
    <xf numFmtId="164" fontId="3" fillId="0" borderId="1" xfId="0" applyNumberFormat="1" applyFont="1" applyBorder="1" applyAlignment="1">
      <alignment horizontal="center" vertical="center" wrapText="1"/>
    </xf>
    <xf numFmtId="0" fontId="14" fillId="0" borderId="1" xfId="0" applyFont="1" applyFill="1" applyBorder="1"/>
    <xf numFmtId="0" fontId="14" fillId="0" borderId="1" xfId="0" applyFont="1" applyFill="1" applyBorder="1" applyAlignment="1">
      <alignment horizontal="justify" vertical="top" wrapText="1"/>
    </xf>
    <xf numFmtId="164" fontId="3" fillId="0" borderId="1" xfId="0" applyNumberFormat="1" applyFont="1" applyBorder="1" applyAlignment="1">
      <alignment horizontal="center" vertical="center"/>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164" fontId="4" fillId="0" borderId="1" xfId="0" applyNumberFormat="1" applyFont="1" applyFill="1" applyBorder="1" applyAlignment="1">
      <alignment horizontal="center" vertical="top" wrapText="1"/>
    </xf>
    <xf numFmtId="164" fontId="3" fillId="0" borderId="1" xfId="0" applyNumberFormat="1" applyFont="1" applyBorder="1" applyAlignment="1">
      <alignment horizontal="center" vertical="center"/>
    </xf>
    <xf numFmtId="9" fontId="6" fillId="0" borderId="1" xfId="0" applyNumberFormat="1" applyFont="1" applyBorder="1" applyAlignment="1">
      <alignment horizontal="center" vertical="top" wrapText="1"/>
    </xf>
    <xf numFmtId="9" fontId="7" fillId="0" borderId="1" xfId="0" applyNumberFormat="1" applyFont="1" applyFill="1" applyBorder="1" applyAlignment="1">
      <alignment horizontal="center" vertical="top" wrapText="1"/>
    </xf>
    <xf numFmtId="0" fontId="6" fillId="2" borderId="1" xfId="0" applyFont="1" applyFill="1" applyBorder="1" applyAlignment="1">
      <alignment horizontal="center" vertical="top"/>
    </xf>
    <xf numFmtId="164" fontId="6" fillId="2" borderId="1" xfId="0" applyNumberFormat="1" applyFont="1" applyFill="1" applyBorder="1" applyAlignment="1">
      <alignment horizontal="center" vertical="top"/>
    </xf>
    <xf numFmtId="164" fontId="6" fillId="2" borderId="1" xfId="0" applyNumberFormat="1" applyFont="1" applyFill="1" applyBorder="1" applyAlignment="1">
      <alignment horizontal="center" vertical="top" wrapText="1"/>
    </xf>
    <xf numFmtId="164" fontId="7" fillId="0" borderId="1" xfId="0" applyNumberFormat="1" applyFont="1" applyFill="1" applyBorder="1" applyAlignment="1">
      <alignment horizontal="center" vertical="top"/>
    </xf>
    <xf numFmtId="0" fontId="6" fillId="0" borderId="1" xfId="0" applyFont="1" applyBorder="1" applyAlignment="1">
      <alignment horizontal="center" vertical="top"/>
    </xf>
    <xf numFmtId="9" fontId="1" fillId="0" borderId="1" xfId="0" applyNumberFormat="1" applyFont="1" applyFill="1" applyBorder="1" applyAlignment="1">
      <alignment horizontal="center" vertical="top" wrapText="1"/>
    </xf>
    <xf numFmtId="0" fontId="7" fillId="0" borderId="7" xfId="0" applyFont="1" applyFill="1" applyBorder="1" applyAlignment="1">
      <alignment horizontal="center" vertical="top"/>
    </xf>
    <xf numFmtId="166" fontId="3" fillId="0" borderId="1" xfId="0" applyNumberFormat="1" applyFont="1" applyBorder="1" applyAlignment="1">
      <alignment horizontal="center"/>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164" fontId="4" fillId="0" borderId="1" xfId="0" applyNumberFormat="1" applyFont="1" applyFill="1" applyBorder="1" applyAlignment="1">
      <alignment horizontal="center" vertical="top" wrapText="1"/>
    </xf>
    <xf numFmtId="0" fontId="1" fillId="2" borderId="1" xfId="0" applyFont="1" applyFill="1" applyBorder="1" applyAlignment="1">
      <alignment horizontal="center"/>
    </xf>
    <xf numFmtId="10" fontId="7" fillId="0" borderId="1" xfId="0" applyNumberFormat="1" applyFont="1" applyFill="1" applyBorder="1" applyAlignment="1">
      <alignment horizontal="center" vertical="top" wrapText="1"/>
    </xf>
    <xf numFmtId="0" fontId="7" fillId="0" borderId="1" xfId="0" applyNumberFormat="1"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164" fontId="4" fillId="0" borderId="1" xfId="0" applyNumberFormat="1" applyFont="1" applyFill="1" applyBorder="1" applyAlignment="1">
      <alignment horizontal="center" vertical="top" wrapText="1"/>
    </xf>
    <xf numFmtId="2" fontId="2" fillId="0" borderId="1" xfId="0" applyNumberFormat="1" applyFont="1" applyBorder="1" applyAlignment="1">
      <alignment wrapText="1"/>
    </xf>
    <xf numFmtId="164" fontId="3" fillId="0" borderId="1" xfId="0" applyNumberFormat="1" applyFont="1" applyBorder="1" applyAlignment="1">
      <alignment horizontal="center" vertical="center"/>
    </xf>
    <xf numFmtId="0" fontId="10" fillId="0" borderId="1" xfId="0" applyFont="1" applyFill="1" applyBorder="1" applyAlignment="1">
      <alignment horizontal="center" vertical="top" wrapText="1"/>
    </xf>
    <xf numFmtId="0" fontId="53" fillId="0" borderId="1" xfId="0" applyFont="1" applyFill="1" applyBorder="1" applyAlignment="1">
      <alignment vertical="top" wrapText="1"/>
    </xf>
    <xf numFmtId="0" fontId="10" fillId="0" borderId="1" xfId="0" applyFont="1" applyFill="1" applyBorder="1"/>
    <xf numFmtId="0" fontId="10" fillId="0" borderId="1" xfId="0" applyFont="1" applyFill="1" applyBorder="1" applyAlignment="1">
      <alignment horizontal="center" vertical="top"/>
    </xf>
    <xf numFmtId="166" fontId="3" fillId="0" borderId="1" xfId="0" applyNumberFormat="1" applyFont="1" applyBorder="1"/>
    <xf numFmtId="0" fontId="7" fillId="0" borderId="2"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1" xfId="0"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164" fontId="1" fillId="0" borderId="1" xfId="0" applyNumberFormat="1" applyFont="1" applyFill="1" applyBorder="1" applyAlignment="1">
      <alignment horizontal="center" vertical="top" wrapText="1"/>
    </xf>
    <xf numFmtId="0" fontId="6" fillId="0" borderId="1" xfId="0" applyFont="1" applyBorder="1" applyAlignment="1">
      <alignment horizontal="center" vertical="top" wrapText="1"/>
    </xf>
    <xf numFmtId="164" fontId="4" fillId="0" borderId="1" xfId="0" applyNumberFormat="1" applyFont="1" applyFill="1" applyBorder="1" applyAlignment="1">
      <alignment horizontal="center" vertical="top" wrapText="1"/>
    </xf>
    <xf numFmtId="164" fontId="2" fillId="0" borderId="1" xfId="0" applyNumberFormat="1" applyFont="1" applyFill="1" applyBorder="1" applyAlignment="1">
      <alignment horizontal="center" vertical="top" wrapText="1"/>
    </xf>
    <xf numFmtId="0" fontId="23" fillId="0" borderId="2" xfId="0" applyFont="1" applyBorder="1" applyAlignment="1">
      <alignment horizontal="center" vertical="top" wrapText="1"/>
    </xf>
    <xf numFmtId="164" fontId="23" fillId="0" borderId="2" xfId="0" applyNumberFormat="1" applyFont="1" applyBorder="1" applyAlignment="1">
      <alignment horizontal="center" vertical="top" wrapText="1"/>
    </xf>
    <xf numFmtId="0" fontId="7" fillId="0" borderId="4" xfId="20" applyFont="1" applyFill="1" applyBorder="1" applyAlignment="1">
      <alignment horizontal="center" vertical="top" wrapText="1"/>
    </xf>
    <xf numFmtId="0" fontId="1" fillId="0" borderId="2" xfId="0" applyFont="1" applyFill="1" applyBorder="1" applyAlignment="1">
      <alignment horizontal="center" vertical="top" wrapText="1"/>
    </xf>
    <xf numFmtId="164" fontId="1" fillId="0" borderId="1" xfId="0" applyNumberFormat="1" applyFont="1" applyFill="1" applyBorder="1" applyAlignment="1">
      <alignment horizontal="center" vertical="top" wrapText="1"/>
    </xf>
    <xf numFmtId="0" fontId="7" fillId="0" borderId="1" xfId="0" applyFont="1" applyFill="1" applyBorder="1" applyAlignment="1">
      <alignment horizontal="center" vertical="top" wrapText="1"/>
    </xf>
    <xf numFmtId="0" fontId="6" fillId="0" borderId="1" xfId="0" applyFont="1" applyBorder="1" applyAlignment="1">
      <alignment horizontal="center" vertical="top" wrapText="1"/>
    </xf>
    <xf numFmtId="0" fontId="7" fillId="0" borderId="2" xfId="0" applyFont="1" applyFill="1" applyBorder="1" applyAlignment="1">
      <alignment horizontal="center" vertical="top" wrapText="1"/>
    </xf>
    <xf numFmtId="0" fontId="7" fillId="0" borderId="4" xfId="0" applyFont="1" applyFill="1" applyBorder="1" applyAlignment="1">
      <alignment horizontal="center" vertical="top" wrapText="1"/>
    </xf>
    <xf numFmtId="166" fontId="1" fillId="0" borderId="1" xfId="0" applyNumberFormat="1" applyFont="1" applyFill="1" applyBorder="1" applyAlignment="1">
      <alignment horizontal="center" vertical="top"/>
    </xf>
    <xf numFmtId="0" fontId="1" fillId="2" borderId="1" xfId="0" applyFont="1" applyFill="1" applyBorder="1" applyAlignment="1">
      <alignment horizontal="center" vertical="top" wrapText="1"/>
    </xf>
    <xf numFmtId="2" fontId="1" fillId="0" borderId="1" xfId="0" applyNumberFormat="1" applyFont="1" applyFill="1" applyBorder="1" applyAlignment="1">
      <alignment horizontal="center" vertical="top" wrapText="1"/>
    </xf>
    <xf numFmtId="164" fontId="7" fillId="0" borderId="1" xfId="0" applyNumberFormat="1" applyFont="1" applyFill="1" applyBorder="1" applyAlignment="1">
      <alignment horizontal="center" vertical="top" wrapText="1"/>
    </xf>
    <xf numFmtId="0" fontId="1" fillId="0" borderId="1" xfId="0" applyFont="1" applyFill="1" applyBorder="1" applyAlignment="1">
      <alignment horizontal="center" vertical="top" wrapText="1"/>
    </xf>
    <xf numFmtId="0" fontId="6" fillId="0" borderId="1" xfId="0" applyFont="1" applyFill="1" applyBorder="1" applyAlignment="1">
      <alignment horizontal="center" vertical="top" wrapText="1"/>
    </xf>
    <xf numFmtId="164" fontId="1" fillId="0" borderId="1" xfId="0" applyNumberFormat="1" applyFont="1" applyBorder="1" applyAlignment="1">
      <alignment horizontal="center" vertical="top" wrapText="1"/>
    </xf>
    <xf numFmtId="164" fontId="1" fillId="2" borderId="1" xfId="0" applyNumberFormat="1" applyFont="1" applyFill="1" applyBorder="1" applyAlignment="1">
      <alignment horizontal="center" vertical="top" wrapText="1"/>
    </xf>
    <xf numFmtId="164" fontId="2" fillId="2" borderId="1" xfId="0" applyNumberFormat="1" applyFont="1" applyFill="1" applyBorder="1" applyAlignment="1">
      <alignment horizontal="center" vertical="top" wrapText="1"/>
    </xf>
    <xf numFmtId="164" fontId="9" fillId="2" borderId="1" xfId="0" applyNumberFormat="1" applyFont="1" applyFill="1" applyBorder="1" applyAlignment="1">
      <alignment horizontal="center" vertical="top" wrapText="1"/>
    </xf>
    <xf numFmtId="0" fontId="2" fillId="0" borderId="1" xfId="0" applyFont="1" applyBorder="1" applyAlignment="1">
      <alignment horizontal="center" vertical="top" wrapText="1"/>
    </xf>
    <xf numFmtId="49" fontId="1" fillId="0" borderId="1" xfId="0" applyNumberFormat="1" applyFont="1" applyFill="1" applyBorder="1" applyAlignment="1">
      <alignment horizontal="center" vertical="top" wrapText="1"/>
    </xf>
    <xf numFmtId="0" fontId="1" fillId="0" borderId="5" xfId="0" applyFont="1" applyFill="1" applyBorder="1" applyAlignment="1">
      <alignment horizontal="center" vertical="top" wrapText="1"/>
    </xf>
    <xf numFmtId="0" fontId="6" fillId="0" borderId="2" xfId="0" applyFont="1" applyBorder="1" applyAlignment="1">
      <alignment horizontal="center" vertical="top" wrapText="1"/>
    </xf>
    <xf numFmtId="1" fontId="2" fillId="2" borderId="1" xfId="0" applyNumberFormat="1" applyFont="1" applyFill="1" applyBorder="1" applyAlignment="1">
      <alignment horizontal="center" vertical="top"/>
    </xf>
    <xf numFmtId="0" fontId="47" fillId="2" borderId="1" xfId="0" applyFont="1" applyFill="1" applyBorder="1" applyAlignment="1">
      <alignment horizontal="center" vertical="top" wrapText="1"/>
    </xf>
    <xf numFmtId="164" fontId="2" fillId="0" borderId="1" xfId="0" applyNumberFormat="1" applyFont="1" applyBorder="1" applyAlignment="1">
      <alignment horizontal="center" vertical="top" wrapText="1"/>
    </xf>
    <xf numFmtId="164" fontId="2" fillId="2" borderId="1" xfId="0" applyNumberFormat="1" applyFont="1" applyFill="1" applyBorder="1" applyAlignment="1">
      <alignment horizontal="center" vertical="top"/>
    </xf>
    <xf numFmtId="164" fontId="3" fillId="2" borderId="1" xfId="0" applyNumberFormat="1" applyFont="1" applyFill="1" applyBorder="1" applyAlignment="1">
      <alignment horizontal="center" vertical="top" wrapText="1"/>
    </xf>
    <xf numFmtId="0" fontId="1" fillId="0" borderId="2" xfId="0" applyFont="1" applyFill="1" applyBorder="1" applyAlignment="1">
      <alignment horizontal="center" vertical="top"/>
    </xf>
    <xf numFmtId="0" fontId="1" fillId="0" borderId="4" xfId="0" applyFont="1" applyFill="1" applyBorder="1" applyAlignment="1">
      <alignment horizontal="center" vertical="top"/>
    </xf>
    <xf numFmtId="0" fontId="12" fillId="0" borderId="1" xfId="0" applyFont="1" applyBorder="1" applyAlignment="1">
      <alignment horizontal="center" vertical="top" wrapText="1"/>
    </xf>
    <xf numFmtId="164" fontId="2" fillId="0" borderId="1" xfId="0" applyNumberFormat="1" applyFont="1" applyFill="1" applyBorder="1" applyAlignment="1">
      <alignment horizontal="center" vertical="top"/>
    </xf>
    <xf numFmtId="0" fontId="8" fillId="0" borderId="1" xfId="0" applyFont="1" applyFill="1" applyBorder="1" applyAlignment="1">
      <alignment horizontal="center" vertical="top" wrapText="1"/>
    </xf>
    <xf numFmtId="166" fontId="8" fillId="0" borderId="1" xfId="0" applyNumberFormat="1" applyFont="1" applyFill="1" applyBorder="1" applyAlignment="1">
      <alignment horizontal="center" vertical="top"/>
    </xf>
    <xf numFmtId="166" fontId="54" fillId="0" borderId="1" xfId="0" applyNumberFormat="1" applyFont="1" applyFill="1" applyBorder="1" applyAlignment="1">
      <alignment horizontal="center" vertical="top"/>
    </xf>
    <xf numFmtId="166" fontId="54" fillId="0" borderId="5" xfId="0" applyNumberFormat="1" applyFont="1" applyFill="1" applyBorder="1" applyAlignment="1">
      <alignment horizontal="center" vertical="top"/>
    </xf>
    <xf numFmtId="0" fontId="1" fillId="0" borderId="5" xfId="0" applyFont="1" applyFill="1" applyBorder="1" applyAlignment="1">
      <alignment horizontal="center" vertical="top"/>
    </xf>
    <xf numFmtId="0" fontId="7" fillId="0" borderId="7" xfId="0" applyFont="1" applyFill="1" applyBorder="1" applyAlignment="1">
      <alignment horizontal="center" vertical="top" wrapText="1"/>
    </xf>
    <xf numFmtId="0" fontId="7" fillId="0" borderId="2" xfId="0" applyFont="1" applyFill="1" applyBorder="1" applyAlignment="1">
      <alignment horizontal="center" vertical="top" wrapText="1"/>
    </xf>
    <xf numFmtId="0" fontId="6" fillId="0" borderId="1" xfId="0" applyFont="1" applyBorder="1" applyAlignment="1">
      <alignment horizontal="center" vertical="top" wrapText="1"/>
    </xf>
    <xf numFmtId="0" fontId="7"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164" fontId="1" fillId="0" borderId="1" xfId="0" applyNumberFormat="1" applyFont="1" applyFill="1" applyBorder="1" applyAlignment="1">
      <alignment horizontal="center" vertical="top" wrapText="1"/>
    </xf>
    <xf numFmtId="0" fontId="1" fillId="0" borderId="2" xfId="0" applyFont="1" applyFill="1" applyBorder="1" applyAlignment="1">
      <alignment horizontal="center" vertical="top" wrapText="1"/>
    </xf>
    <xf numFmtId="0" fontId="2" fillId="0" borderId="1" xfId="0" applyFont="1" applyBorder="1" applyAlignment="1">
      <alignment horizontal="center" vertical="top"/>
    </xf>
    <xf numFmtId="0" fontId="51" fillId="0" borderId="1" xfId="0" applyFont="1" applyBorder="1" applyAlignment="1">
      <alignment horizontal="center" vertical="top" wrapText="1"/>
    </xf>
    <xf numFmtId="164" fontId="2" fillId="0" borderId="1" xfId="0" applyNumberFormat="1" applyFont="1" applyBorder="1" applyAlignment="1">
      <alignment horizontal="center" vertical="top"/>
    </xf>
    <xf numFmtId="164" fontId="52" fillId="0" borderId="1" xfId="0" applyNumberFormat="1" applyFont="1" applyBorder="1" applyAlignment="1">
      <alignment horizontal="center" vertical="top"/>
    </xf>
    <xf numFmtId="164" fontId="1" fillId="0" borderId="0" xfId="0" applyNumberFormat="1" applyFont="1" applyFill="1" applyAlignment="1">
      <alignment horizontal="center" vertical="top" wrapText="1"/>
    </xf>
    <xf numFmtId="0" fontId="15" fillId="0" borderId="2" xfId="0" applyFont="1" applyFill="1" applyBorder="1" applyAlignment="1">
      <alignment horizontal="center" vertical="top" wrapText="1"/>
    </xf>
    <xf numFmtId="0" fontId="4" fillId="0" borderId="2" xfId="0" applyFont="1" applyFill="1" applyBorder="1" applyAlignment="1">
      <alignment horizontal="center" vertical="top"/>
    </xf>
    <xf numFmtId="166" fontId="4" fillId="0" borderId="1" xfId="0" applyNumberFormat="1" applyFont="1" applyFill="1" applyBorder="1" applyAlignment="1">
      <alignment horizontal="center" vertical="top" wrapText="1"/>
    </xf>
    <xf numFmtId="166" fontId="1" fillId="0" borderId="1" xfId="0" applyNumberFormat="1" applyFont="1" applyFill="1" applyBorder="1" applyAlignment="1">
      <alignment horizontal="center" vertical="top" wrapText="1"/>
    </xf>
    <xf numFmtId="16" fontId="1" fillId="2" borderId="1" xfId="0" applyNumberFormat="1" applyFont="1" applyFill="1" applyBorder="1" applyAlignment="1">
      <alignment horizontal="center" vertical="top"/>
    </xf>
    <xf numFmtId="164" fontId="1" fillId="2" borderId="1" xfId="0" applyNumberFormat="1" applyFont="1" applyFill="1" applyBorder="1" applyAlignment="1">
      <alignment horizontal="center" vertical="top"/>
    </xf>
    <xf numFmtId="3" fontId="1" fillId="0" borderId="1" xfId="0" applyNumberFormat="1" applyFont="1" applyFill="1" applyBorder="1" applyAlignment="1">
      <alignment horizontal="center" vertical="top" wrapText="1"/>
    </xf>
    <xf numFmtId="166" fontId="7" fillId="0" borderId="1" xfId="0" applyNumberFormat="1" applyFont="1" applyFill="1" applyBorder="1" applyAlignment="1">
      <alignment horizontal="center" vertical="top" wrapText="1"/>
    </xf>
    <xf numFmtId="166" fontId="18" fillId="0" borderId="1" xfId="0" applyNumberFormat="1" applyFont="1" applyFill="1" applyBorder="1" applyAlignment="1">
      <alignment horizontal="center" vertical="top" wrapText="1"/>
    </xf>
    <xf numFmtId="166" fontId="4" fillId="0" borderId="1" xfId="0" applyNumberFormat="1" applyFont="1" applyFill="1" applyBorder="1" applyAlignment="1">
      <alignment horizontal="center" vertical="top"/>
    </xf>
    <xf numFmtId="166" fontId="19" fillId="0" borderId="1" xfId="0" applyNumberFormat="1" applyFont="1" applyFill="1" applyBorder="1" applyAlignment="1">
      <alignment horizontal="center" vertical="top" wrapText="1"/>
    </xf>
    <xf numFmtId="166" fontId="1" fillId="0" borderId="2" xfId="0" applyNumberFormat="1" applyFont="1" applyFill="1" applyBorder="1" applyAlignment="1">
      <alignment horizontal="center" vertical="top" wrapText="1"/>
    </xf>
    <xf numFmtId="166" fontId="4" fillId="0" borderId="2" xfId="0" applyNumberFormat="1" applyFont="1" applyFill="1" applyBorder="1" applyAlignment="1">
      <alignment horizontal="center" vertical="top" wrapText="1"/>
    </xf>
    <xf numFmtId="166" fontId="1" fillId="0" borderId="4" xfId="0" applyNumberFormat="1" applyFont="1" applyFill="1" applyBorder="1" applyAlignment="1">
      <alignment horizontal="center" vertical="top" wrapText="1"/>
    </xf>
    <xf numFmtId="166" fontId="4" fillId="0" borderId="4" xfId="0" applyNumberFormat="1" applyFont="1" applyFill="1" applyBorder="1" applyAlignment="1">
      <alignment horizontal="center" vertical="top" wrapText="1"/>
    </xf>
    <xf numFmtId="166" fontId="7" fillId="0" borderId="2" xfId="0" applyNumberFormat="1" applyFont="1" applyFill="1" applyBorder="1" applyAlignment="1">
      <alignment horizontal="center" vertical="top" wrapText="1"/>
    </xf>
    <xf numFmtId="166" fontId="54" fillId="0" borderId="1" xfId="0" applyNumberFormat="1" applyFont="1" applyFill="1" applyBorder="1" applyAlignment="1">
      <alignment horizontal="center" vertical="top" wrapText="1"/>
    </xf>
    <xf numFmtId="166" fontId="54" fillId="0" borderId="2" xfId="0" applyNumberFormat="1" applyFont="1" applyFill="1" applyBorder="1" applyAlignment="1">
      <alignment horizontal="center" vertical="top" wrapText="1"/>
    </xf>
    <xf numFmtId="0" fontId="15" fillId="0" borderId="1" xfId="20" applyFont="1" applyFill="1" applyBorder="1" applyAlignment="1">
      <alignment horizontal="center" vertical="top"/>
    </xf>
    <xf numFmtId="164" fontId="1" fillId="0" borderId="1" xfId="20" applyNumberFormat="1" applyFont="1" applyFill="1" applyBorder="1" applyAlignment="1">
      <alignment horizontal="center" vertical="top"/>
    </xf>
    <xf numFmtId="164" fontId="18" fillId="0" borderId="1" xfId="20" applyNumberFormat="1" applyFont="1" applyFill="1" applyBorder="1" applyAlignment="1">
      <alignment horizontal="center" vertical="top"/>
    </xf>
    <xf numFmtId="164" fontId="54" fillId="0" borderId="1" xfId="20" applyNumberFormat="1" applyFont="1" applyFill="1" applyBorder="1" applyAlignment="1">
      <alignment horizontal="center" vertical="top"/>
    </xf>
    <xf numFmtId="0" fontId="22" fillId="0" borderId="2" xfId="0" applyFont="1" applyBorder="1" applyAlignment="1">
      <alignment horizontal="center" vertical="top" wrapText="1"/>
    </xf>
    <xf numFmtId="0" fontId="23" fillId="0" borderId="1" xfId="0" applyFont="1" applyBorder="1" applyAlignment="1">
      <alignment horizontal="center" vertical="top" wrapText="1"/>
    </xf>
    <xf numFmtId="0" fontId="22" fillId="0" borderId="4" xfId="0" applyFont="1" applyBorder="1" applyAlignment="1">
      <alignment horizontal="center" vertical="top" wrapText="1"/>
    </xf>
    <xf numFmtId="164" fontId="0" fillId="0" borderId="1" xfId="0" applyNumberFormat="1" applyFont="1" applyBorder="1" applyAlignment="1">
      <alignment horizontal="center" vertical="top"/>
    </xf>
    <xf numFmtId="0" fontId="4" fillId="3" borderId="1" xfId="0" applyFont="1" applyFill="1" applyBorder="1" applyAlignment="1">
      <alignment horizontal="center" vertical="top" wrapText="1"/>
    </xf>
    <xf numFmtId="0" fontId="1" fillId="3" borderId="5" xfId="0" applyFont="1" applyFill="1" applyBorder="1" applyAlignment="1">
      <alignment horizontal="center" vertical="top" wrapText="1"/>
    </xf>
    <xf numFmtId="0" fontId="7" fillId="3" borderId="4" xfId="0" applyFont="1" applyFill="1" applyBorder="1" applyAlignment="1">
      <alignment horizontal="center" vertical="top" wrapText="1"/>
    </xf>
    <xf numFmtId="0" fontId="7" fillId="3" borderId="12" xfId="0" applyFont="1" applyFill="1" applyBorder="1" applyAlignment="1">
      <alignment horizontal="center" vertical="top" wrapText="1"/>
    </xf>
    <xf numFmtId="0" fontId="4" fillId="3" borderId="11" xfId="0" applyFont="1" applyFill="1" applyBorder="1" applyAlignment="1">
      <alignment horizontal="center" vertical="top"/>
    </xf>
    <xf numFmtId="0" fontId="4" fillId="3" borderId="1" xfId="0" applyFont="1" applyFill="1" applyBorder="1" applyAlignment="1">
      <alignment horizontal="center" vertical="top"/>
    </xf>
    <xf numFmtId="0" fontId="4" fillId="3" borderId="5" xfId="0" applyFont="1" applyFill="1" applyBorder="1" applyAlignment="1">
      <alignment horizontal="center" vertical="top"/>
    </xf>
    <xf numFmtId="0" fontId="7" fillId="3" borderId="2" xfId="0" applyFont="1" applyFill="1" applyBorder="1" applyAlignment="1">
      <alignment horizontal="center" vertical="top" wrapText="1"/>
    </xf>
    <xf numFmtId="0" fontId="4" fillId="3" borderId="7" xfId="0" applyFont="1" applyFill="1" applyBorder="1" applyAlignment="1">
      <alignment horizontal="center" vertical="top"/>
    </xf>
    <xf numFmtId="0" fontId="15" fillId="0" borderId="1" xfId="0" applyFont="1" applyFill="1" applyBorder="1" applyAlignment="1">
      <alignment horizontal="center" vertical="top" wrapText="1"/>
    </xf>
    <xf numFmtId="164" fontId="2" fillId="0" borderId="2" xfId="0" applyNumberFormat="1" applyFont="1" applyBorder="1" applyAlignment="1">
      <alignment horizontal="center" vertical="top" wrapText="1"/>
    </xf>
    <xf numFmtId="164" fontId="6" fillId="0" borderId="2" xfId="0" applyNumberFormat="1" applyFont="1" applyBorder="1" applyAlignment="1">
      <alignment horizontal="center" vertical="top" wrapText="1"/>
    </xf>
    <xf numFmtId="0" fontId="15" fillId="0" borderId="1" xfId="0" applyFont="1" applyFill="1" applyBorder="1" applyAlignment="1">
      <alignment horizontal="center" vertical="top"/>
    </xf>
    <xf numFmtId="164" fontId="0" fillId="0" borderId="1" xfId="0" applyNumberFormat="1" applyBorder="1" applyAlignment="1">
      <alignment horizontal="center" vertical="top"/>
    </xf>
    <xf numFmtId="0" fontId="6" fillId="0" borderId="4" xfId="0" applyFont="1" applyBorder="1" applyAlignment="1">
      <alignment horizontal="center" vertical="top" wrapText="1"/>
    </xf>
    <xf numFmtId="164" fontId="1" fillId="0" borderId="1"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0" fontId="6" fillId="0" borderId="1" xfId="0" applyFont="1" applyFill="1" applyBorder="1" applyAlignment="1">
      <alignment horizontal="center" vertical="top" wrapText="1"/>
    </xf>
    <xf numFmtId="164" fontId="2" fillId="0" borderId="1"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164" fontId="10" fillId="0" borderId="1" xfId="0" applyNumberFormat="1" applyFont="1" applyFill="1" applyBorder="1" applyAlignment="1">
      <alignment horizontal="center" vertical="top" wrapText="1"/>
    </xf>
    <xf numFmtId="1" fontId="6" fillId="0" borderId="1" xfId="0" applyNumberFormat="1" applyFont="1" applyFill="1" applyBorder="1" applyAlignment="1">
      <alignment horizontal="center" vertical="top" wrapText="1"/>
    </xf>
    <xf numFmtId="0" fontId="0" fillId="0" borderId="4" xfId="0" applyBorder="1" applyAlignment="1">
      <alignment vertical="top" wrapText="1"/>
    </xf>
    <xf numFmtId="0" fontId="7" fillId="2" borderId="1" xfId="20" applyFont="1" applyFill="1" applyBorder="1" applyAlignment="1">
      <alignment horizontal="center" vertical="top" wrapText="1"/>
    </xf>
    <xf numFmtId="0" fontId="6" fillId="0" borderId="1" xfId="0" applyFont="1" applyBorder="1" applyAlignment="1">
      <alignment horizontal="center" vertical="top" wrapText="1"/>
    </xf>
    <xf numFmtId="164" fontId="52" fillId="2" borderId="1" xfId="0" applyNumberFormat="1" applyFont="1" applyFill="1" applyBorder="1" applyAlignment="1">
      <alignment horizontal="center" vertical="top" wrapText="1"/>
    </xf>
    <xf numFmtId="0" fontId="7" fillId="0" borderId="1" xfId="0" applyFont="1" applyFill="1" applyBorder="1" applyAlignment="1">
      <alignment horizontal="center" vertical="top" wrapText="1"/>
    </xf>
    <xf numFmtId="0" fontId="1" fillId="0" borderId="10" xfId="0" applyFont="1" applyFill="1" applyBorder="1" applyAlignment="1">
      <alignment vertical="top" wrapText="1"/>
    </xf>
    <xf numFmtId="0" fontId="5" fillId="0" borderId="5" xfId="0" applyFont="1" applyBorder="1" applyAlignment="1">
      <alignment horizontal="center"/>
    </xf>
    <xf numFmtId="0" fontId="5" fillId="0" borderId="6" xfId="0" applyFont="1" applyBorder="1" applyAlignment="1">
      <alignment horizontal="center"/>
    </xf>
    <xf numFmtId="0" fontId="5" fillId="0" borderId="5" xfId="0" applyFont="1" applyBorder="1" applyAlignment="1">
      <alignment horizontal="center" vertical="top"/>
    </xf>
    <xf numFmtId="0" fontId="7" fillId="0" borderId="1" xfId="0" applyFont="1" applyFill="1" applyBorder="1" applyAlignment="1">
      <alignment horizontal="center" vertical="top" wrapText="1"/>
    </xf>
    <xf numFmtId="0" fontId="6" fillId="0" borderId="1" xfId="0" applyFont="1" applyBorder="1" applyAlignment="1">
      <alignment horizontal="center" vertical="top" wrapText="1"/>
    </xf>
    <xf numFmtId="0" fontId="14" fillId="0" borderId="5" xfId="0" applyFont="1" applyFill="1" applyBorder="1" applyAlignment="1">
      <alignment horizontal="center"/>
    </xf>
    <xf numFmtId="0" fontId="14" fillId="0" borderId="5" xfId="0" applyFont="1" applyFill="1" applyBorder="1" applyAlignment="1">
      <alignment horizontal="center" wrapText="1"/>
    </xf>
    <xf numFmtId="0" fontId="17" fillId="0" borderId="5" xfId="0" applyFont="1" applyFill="1" applyBorder="1" applyAlignment="1">
      <alignment horizontal="center"/>
    </xf>
    <xf numFmtId="0" fontId="5" fillId="0" borderId="5" xfId="0" applyFont="1" applyFill="1" applyBorder="1" applyAlignment="1">
      <alignment horizontal="center"/>
    </xf>
    <xf numFmtId="0" fontId="14" fillId="0" borderId="5" xfId="0" applyFont="1" applyFill="1" applyBorder="1" applyAlignment="1">
      <alignment horizontal="center" vertical="center" wrapText="1"/>
    </xf>
    <xf numFmtId="0" fontId="13" fillId="0" borderId="5" xfId="0" applyFont="1" applyBorder="1" applyAlignment="1">
      <alignment horizontal="center"/>
    </xf>
    <xf numFmtId="166" fontId="14" fillId="0" borderId="1" xfId="0" applyNumberFormat="1" applyFont="1" applyFill="1" applyBorder="1" applyAlignment="1">
      <alignment horizontal="center" vertical="top"/>
    </xf>
    <xf numFmtId="166" fontId="14" fillId="0" borderId="1" xfId="0" applyNumberFormat="1" applyFont="1" applyFill="1" applyBorder="1" applyAlignment="1">
      <alignment horizontal="center" vertical="top" wrapText="1"/>
    </xf>
    <xf numFmtId="0" fontId="1" fillId="0" borderId="2" xfId="0" applyFont="1" applyFill="1" applyBorder="1" applyAlignment="1">
      <alignment horizontal="left" vertical="top" wrapText="1"/>
    </xf>
    <xf numFmtId="0" fontId="1" fillId="0" borderId="4" xfId="0" applyFont="1" applyFill="1" applyBorder="1" applyAlignment="1">
      <alignment horizontal="left" vertical="top" wrapText="1"/>
    </xf>
    <xf numFmtId="0" fontId="7" fillId="0" borderId="2" xfId="0" applyFont="1" applyFill="1" applyBorder="1" applyAlignment="1">
      <alignment horizontal="center" vertical="top" wrapText="1"/>
    </xf>
    <xf numFmtId="0" fontId="2" fillId="0" borderId="2" xfId="0" applyFont="1" applyBorder="1" applyAlignment="1">
      <alignment horizontal="left" vertical="top" wrapText="1"/>
    </xf>
    <xf numFmtId="0" fontId="1" fillId="0" borderId="1" xfId="2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Border="1" applyAlignment="1">
      <alignment horizontal="left" vertical="top" wrapText="1"/>
    </xf>
    <xf numFmtId="0" fontId="1"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1" xfId="0" applyFont="1" applyBorder="1" applyAlignment="1">
      <alignment horizontal="left" vertical="top" wrapText="1"/>
    </xf>
    <xf numFmtId="0" fontId="2" fillId="0" borderId="0" xfId="0" applyFont="1" applyAlignment="1">
      <alignment horizontal="left" vertical="top" wrapText="1"/>
    </xf>
    <xf numFmtId="0" fontId="1" fillId="0" borderId="5" xfId="0" applyFont="1" applyFill="1" applyBorder="1" applyAlignment="1">
      <alignment horizontal="left" vertical="top" wrapText="1"/>
    </xf>
    <xf numFmtId="49" fontId="52" fillId="2" borderId="1" xfId="0" applyNumberFormat="1" applyFont="1" applyFill="1" applyBorder="1" applyAlignment="1">
      <alignment horizontal="left" vertical="top" wrapText="1"/>
    </xf>
    <xf numFmtId="0" fontId="2" fillId="0" borderId="0" xfId="0" applyFont="1" applyBorder="1" applyAlignment="1">
      <alignment horizontal="left" vertical="top" wrapText="1"/>
    </xf>
    <xf numFmtId="49" fontId="54" fillId="0" borderId="1" xfId="0" applyNumberFormat="1" applyFont="1" applyFill="1" applyBorder="1" applyAlignment="1">
      <alignment horizontal="left" vertical="top" wrapText="1"/>
    </xf>
    <xf numFmtId="0" fontId="48" fillId="0" borderId="1" xfId="0" applyFont="1" applyBorder="1" applyAlignment="1">
      <alignment horizontal="left" vertical="top" wrapText="1"/>
    </xf>
    <xf numFmtId="49" fontId="52" fillId="0" borderId="1" xfId="0" applyNumberFormat="1" applyFont="1" applyBorder="1" applyAlignment="1">
      <alignment horizontal="left" vertical="top" wrapText="1"/>
    </xf>
    <xf numFmtId="0" fontId="1" fillId="0" borderId="0" xfId="0" applyFont="1" applyFill="1" applyAlignment="1">
      <alignment horizontal="left" vertical="top" wrapText="1"/>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top" wrapText="1"/>
    </xf>
    <xf numFmtId="166" fontId="1" fillId="0" borderId="1" xfId="0" applyNumberFormat="1" applyFont="1" applyFill="1" applyBorder="1" applyAlignment="1">
      <alignment horizontal="left" vertical="top" wrapText="1"/>
    </xf>
    <xf numFmtId="49" fontId="54" fillId="0" borderId="2" xfId="0" applyNumberFormat="1" applyFont="1" applyFill="1" applyBorder="1" applyAlignment="1">
      <alignment horizontal="left" vertical="top" wrapText="1"/>
    </xf>
    <xf numFmtId="49" fontId="1" fillId="0" borderId="1" xfId="20" applyNumberFormat="1" applyFont="1" applyFill="1" applyBorder="1" applyAlignment="1">
      <alignment horizontal="left" vertical="top" wrapText="1"/>
    </xf>
    <xf numFmtId="49" fontId="54" fillId="0" borderId="1" xfId="20" applyNumberFormat="1" applyFont="1" applyFill="1" applyBorder="1" applyAlignment="1">
      <alignment horizontal="left" vertical="top" wrapText="1"/>
    </xf>
    <xf numFmtId="0" fontId="23" fillId="0" borderId="2" xfId="0" applyFont="1" applyBorder="1" applyAlignment="1">
      <alignment horizontal="left" vertical="top" wrapText="1"/>
    </xf>
    <xf numFmtId="0" fontId="23" fillId="0" borderId="1" xfId="0" applyFont="1" applyBorder="1" applyAlignment="1">
      <alignment horizontal="left" vertical="top" wrapText="1"/>
    </xf>
    <xf numFmtId="0" fontId="23" fillId="0" borderId="1" xfId="0" applyFont="1" applyFill="1" applyBorder="1" applyAlignment="1">
      <alignment horizontal="left" vertical="top" wrapText="1"/>
    </xf>
    <xf numFmtId="0" fontId="48" fillId="0" borderId="1" xfId="0" applyFont="1" applyBorder="1" applyAlignment="1">
      <alignment horizontal="left" vertical="top"/>
    </xf>
    <xf numFmtId="0" fontId="23" fillId="3" borderId="1" xfId="0" applyFont="1" applyFill="1" applyBorder="1" applyAlignment="1">
      <alignment horizontal="left" vertical="top" wrapText="1"/>
    </xf>
    <xf numFmtId="0" fontId="7"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0" fontId="7" fillId="0" borderId="1" xfId="0" applyFont="1" applyFill="1" applyBorder="1" applyAlignment="1">
      <alignment horizontal="center" vertical="top" wrapText="1"/>
    </xf>
    <xf numFmtId="0" fontId="2" fillId="0" borderId="1" xfId="0" applyFont="1" applyBorder="1" applyAlignment="1">
      <alignment horizontal="left" vertical="top" wrapText="1"/>
    </xf>
    <xf numFmtId="0" fontId="1" fillId="0" borderId="2" xfId="0" applyFont="1" applyFill="1" applyBorder="1" applyAlignment="1">
      <alignment horizontal="center" vertical="top"/>
    </xf>
    <xf numFmtId="0" fontId="1" fillId="0" borderId="3" xfId="0" applyFont="1" applyFill="1" applyBorder="1" applyAlignment="1">
      <alignment horizontal="center" vertical="top"/>
    </xf>
    <xf numFmtId="0" fontId="1" fillId="0" borderId="4" xfId="0" applyFont="1" applyFill="1" applyBorder="1" applyAlignment="1">
      <alignment horizontal="center" vertical="top"/>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horizontal="left" vertical="top" wrapText="1"/>
    </xf>
    <xf numFmtId="0" fontId="2" fillId="0" borderId="1" xfId="0" applyFont="1" applyBorder="1" applyAlignment="1">
      <alignment horizontal="left" vertical="top" wrapText="1"/>
    </xf>
    <xf numFmtId="0" fontId="7" fillId="0" borderId="1" xfId="0" applyFont="1" applyFill="1" applyBorder="1" applyAlignment="1">
      <alignment horizontal="center" vertical="top" wrapText="1"/>
    </xf>
    <xf numFmtId="0" fontId="6" fillId="0" borderId="1" xfId="0" applyFont="1" applyBorder="1" applyAlignment="1">
      <alignment horizontal="center" vertical="top" wrapText="1"/>
    </xf>
    <xf numFmtId="0" fontId="6" fillId="0" borderId="1" xfId="0" applyFont="1" applyFill="1" applyBorder="1" applyAlignment="1">
      <alignment horizontal="center" vertical="top" wrapText="1"/>
    </xf>
    <xf numFmtId="0" fontId="4" fillId="0" borderId="1" xfId="0" applyFont="1" applyFill="1" applyBorder="1" applyAlignment="1">
      <alignment horizontal="center" wrapText="1"/>
    </xf>
    <xf numFmtId="0" fontId="2" fillId="0" borderId="22" xfId="0" applyFont="1" applyBorder="1" applyAlignment="1">
      <alignment horizontal="justify" vertical="top" wrapText="1"/>
    </xf>
    <xf numFmtId="0" fontId="5" fillId="0" borderId="5" xfId="0" applyFont="1" applyBorder="1" applyAlignment="1"/>
    <xf numFmtId="0" fontId="5" fillId="0" borderId="7" xfId="0" applyFont="1" applyBorder="1" applyAlignment="1"/>
    <xf numFmtId="0" fontId="13" fillId="0" borderId="5" xfId="0" applyFont="1" applyBorder="1" applyAlignment="1"/>
    <xf numFmtId="0" fontId="13" fillId="0" borderId="7" xfId="0" applyFont="1" applyBorder="1" applyAlignment="1"/>
    <xf numFmtId="0" fontId="3" fillId="0" borderId="7" xfId="0" applyFont="1" applyBorder="1" applyAlignment="1"/>
    <xf numFmtId="0" fontId="3" fillId="0" borderId="5" xfId="0" applyFont="1" applyBorder="1" applyAlignment="1"/>
    <xf numFmtId="0" fontId="14" fillId="2" borderId="5" xfId="0" applyFont="1" applyFill="1" applyBorder="1" applyAlignment="1"/>
    <xf numFmtId="0" fontId="14" fillId="2" borderId="7" xfId="0" applyFont="1" applyFill="1" applyBorder="1" applyAlignment="1"/>
    <xf numFmtId="0" fontId="5" fillId="2" borderId="5" xfId="0" applyFont="1" applyFill="1" applyBorder="1" applyAlignment="1"/>
    <xf numFmtId="0" fontId="5" fillId="2" borderId="7" xfId="0" applyFont="1" applyFill="1" applyBorder="1" applyAlignment="1"/>
    <xf numFmtId="0" fontId="2" fillId="0" borderId="4" xfId="0" applyFont="1" applyBorder="1" applyAlignment="1">
      <alignment horizontal="center" vertical="center"/>
    </xf>
    <xf numFmtId="0" fontId="5" fillId="0" borderId="5" xfId="0" applyFont="1" applyFill="1" applyBorder="1" applyAlignment="1"/>
    <xf numFmtId="0" fontId="5" fillId="0" borderId="7" xfId="0" applyFont="1" applyFill="1" applyBorder="1" applyAlignment="1"/>
    <xf numFmtId="0" fontId="14" fillId="0" borderId="7" xfId="0" applyFont="1" applyFill="1" applyBorder="1" applyAlignment="1">
      <alignment wrapText="1"/>
    </xf>
    <xf numFmtId="0" fontId="14" fillId="0" borderId="5" xfId="0" applyFont="1" applyFill="1" applyBorder="1" applyAlignment="1">
      <alignment wrapText="1"/>
    </xf>
    <xf numFmtId="1" fontId="1" fillId="0" borderId="1" xfId="0" applyNumberFormat="1" applyFont="1" applyFill="1" applyBorder="1" applyAlignment="1">
      <alignment horizontal="center" vertical="top"/>
    </xf>
    <xf numFmtId="0" fontId="14" fillId="0" borderId="7" xfId="0" applyFont="1" applyFill="1" applyBorder="1" applyAlignment="1"/>
    <xf numFmtId="0" fontId="14" fillId="0" borderId="5" xfId="0" applyFont="1" applyFill="1" applyBorder="1" applyAlignment="1"/>
    <xf numFmtId="0" fontId="17" fillId="0" borderId="7" xfId="0" applyFont="1" applyFill="1" applyBorder="1" applyAlignment="1"/>
    <xf numFmtId="0" fontId="17" fillId="0" borderId="5" xfId="0" applyFont="1" applyFill="1" applyBorder="1" applyAlignment="1"/>
    <xf numFmtId="0" fontId="1" fillId="0" borderId="1" xfId="0" applyFont="1" applyFill="1" applyBorder="1" applyAlignment="1">
      <alignment horizontal="left" vertical="top" wrapText="1"/>
    </xf>
    <xf numFmtId="164" fontId="1" fillId="0" borderId="1" xfId="0" applyNumberFormat="1" applyFont="1" applyFill="1" applyBorder="1" applyAlignment="1">
      <alignment horizontal="center" vertical="top" wrapText="1"/>
    </xf>
    <xf numFmtId="0" fontId="7" fillId="0" borderId="1" xfId="0" applyFont="1" applyFill="1" applyBorder="1" applyAlignment="1">
      <alignment horizontal="center" vertical="top" wrapText="1"/>
    </xf>
    <xf numFmtId="0" fontId="2" fillId="0" borderId="1" xfId="0" applyFont="1" applyFill="1" applyBorder="1" applyAlignment="1">
      <alignment horizontal="center" vertical="top" wrapText="1"/>
    </xf>
    <xf numFmtId="164" fontId="2" fillId="0" borderId="1"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164" fontId="10" fillId="0" borderId="1" xfId="0" applyNumberFormat="1" applyFont="1" applyFill="1" applyBorder="1" applyAlignment="1">
      <alignment horizontal="center" vertical="top" wrapText="1"/>
    </xf>
    <xf numFmtId="164" fontId="1" fillId="0" borderId="1" xfId="0" applyNumberFormat="1" applyFont="1" applyFill="1" applyBorder="1" applyAlignment="1">
      <alignment horizontal="center" vertical="top" wrapText="1"/>
    </xf>
    <xf numFmtId="0" fontId="0" fillId="0" borderId="4" xfId="0" applyBorder="1" applyAlignment="1">
      <alignment vertical="top" wrapText="1"/>
    </xf>
    <xf numFmtId="0" fontId="4" fillId="0" borderId="3" xfId="0" applyFont="1" applyFill="1" applyBorder="1"/>
    <xf numFmtId="164" fontId="55" fillId="0" borderId="1" xfId="0" applyNumberFormat="1" applyFont="1" applyFill="1" applyBorder="1" applyAlignment="1">
      <alignment horizontal="center" vertical="top"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top" wrapText="1"/>
    </xf>
    <xf numFmtId="0" fontId="1" fillId="0" borderId="1" xfId="20" applyFont="1" applyFill="1" applyBorder="1" applyAlignment="1">
      <alignment horizontal="left" vertical="top" wrapText="1"/>
    </xf>
    <xf numFmtId="0" fontId="1" fillId="0" borderId="1" xfId="0" applyFont="1" applyFill="1" applyBorder="1" applyAlignment="1">
      <alignment horizontal="left" vertical="top" wrapText="1"/>
    </xf>
    <xf numFmtId="0" fontId="2" fillId="0" borderId="1" xfId="0" applyFont="1" applyBorder="1" applyAlignment="1">
      <alignment horizontal="left" vertical="top" wrapText="1"/>
    </xf>
    <xf numFmtId="0" fontId="7" fillId="0" borderId="1" xfId="0" applyFont="1" applyFill="1" applyBorder="1" applyAlignment="1">
      <alignment horizontal="center" vertical="top" wrapText="1"/>
    </xf>
    <xf numFmtId="0" fontId="1" fillId="0" borderId="3" xfId="0" applyFont="1" applyFill="1" applyBorder="1" applyAlignment="1">
      <alignment horizontal="left" vertical="top" wrapText="1"/>
    </xf>
    <xf numFmtId="0" fontId="1" fillId="0" borderId="2" xfId="0" applyFont="1" applyFill="1" applyBorder="1" applyAlignment="1">
      <alignment horizontal="left" vertical="top" wrapText="1"/>
    </xf>
    <xf numFmtId="164" fontId="10" fillId="0" borderId="3" xfId="0" applyNumberFormat="1" applyFont="1" applyFill="1" applyBorder="1" applyAlignment="1">
      <alignment horizontal="center" vertical="top"/>
    </xf>
    <xf numFmtId="0" fontId="1" fillId="0" borderId="3" xfId="0" applyFont="1" applyFill="1" applyBorder="1" applyAlignment="1">
      <alignment horizontal="center" vertical="top" wrapText="1"/>
    </xf>
    <xf numFmtId="0" fontId="1" fillId="0" borderId="3"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3" xfId="0" applyFont="1" applyFill="1" applyBorder="1" applyAlignment="1">
      <alignment horizontal="center" vertical="top"/>
    </xf>
    <xf numFmtId="164" fontId="1" fillId="0" borderId="3" xfId="0" applyNumberFormat="1" applyFont="1" applyFill="1" applyBorder="1" applyAlignment="1">
      <alignment horizontal="center" vertical="top"/>
    </xf>
    <xf numFmtId="0" fontId="1" fillId="0"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6" fillId="0" borderId="1" xfId="0" applyFont="1" applyBorder="1" applyAlignment="1">
      <alignment horizontal="center" vertical="top" wrapText="1"/>
    </xf>
    <xf numFmtId="0" fontId="7" fillId="0" borderId="1" xfId="0" applyFont="1" applyFill="1" applyBorder="1" applyAlignment="1">
      <alignment horizontal="center" vertical="top" wrapText="1"/>
    </xf>
    <xf numFmtId="0" fontId="2" fillId="0" borderId="1" xfId="0" applyFont="1" applyFill="1" applyBorder="1" applyAlignment="1">
      <alignment horizontal="center" vertical="top" wrapText="1"/>
    </xf>
    <xf numFmtId="0" fontId="1" fillId="0" borderId="1" xfId="0" applyFont="1" applyFill="1" applyBorder="1" applyAlignment="1">
      <alignment horizontal="left" vertical="top" wrapText="1"/>
    </xf>
    <xf numFmtId="164" fontId="1" fillId="0" borderId="1" xfId="0" applyNumberFormat="1" applyFont="1" applyFill="1" applyBorder="1" applyAlignment="1">
      <alignment horizontal="center" vertical="top" wrapText="1"/>
    </xf>
    <xf numFmtId="0" fontId="1" fillId="0" borderId="3"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2" xfId="0" applyFont="1" applyFill="1" applyBorder="1" applyAlignment="1">
      <alignment horizontal="center" vertical="top"/>
    </xf>
    <xf numFmtId="0" fontId="45" fillId="0" borderId="3" xfId="0" applyFont="1" applyBorder="1" applyAlignment="1">
      <alignment wrapText="1"/>
    </xf>
    <xf numFmtId="164" fontId="2" fillId="0" borderId="1" xfId="0" applyNumberFormat="1" applyFont="1" applyBorder="1" applyAlignment="1">
      <alignment horizontal="center" vertical="top"/>
    </xf>
    <xf numFmtId="0" fontId="8" fillId="0" borderId="1" xfId="0" applyFont="1" applyFill="1" applyBorder="1" applyAlignment="1">
      <alignment horizontal="center" vertical="top"/>
    </xf>
    <xf numFmtId="164" fontId="1" fillId="0" borderId="2" xfId="0" applyNumberFormat="1" applyFont="1" applyFill="1" applyBorder="1" applyAlignment="1">
      <alignment horizontal="center" vertical="top"/>
    </xf>
    <xf numFmtId="164" fontId="10" fillId="0" borderId="2" xfId="0" applyNumberFormat="1" applyFont="1" applyFill="1" applyBorder="1" applyAlignment="1">
      <alignment horizontal="center" vertical="top"/>
    </xf>
    <xf numFmtId="0" fontId="1" fillId="0" borderId="2" xfId="0" applyFont="1" applyFill="1" applyBorder="1" applyAlignment="1">
      <alignment horizontal="left" vertical="top" wrapText="1" shrinkToFit="1"/>
    </xf>
    <xf numFmtId="164" fontId="1" fillId="0" borderId="2"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10" fillId="0" borderId="2" xfId="0" applyNumberFormat="1" applyFont="1" applyFill="1" applyBorder="1" applyAlignment="1">
      <alignment horizontal="center" vertical="top"/>
    </xf>
    <xf numFmtId="164" fontId="10" fillId="0" borderId="4" xfId="0" applyNumberFormat="1" applyFont="1" applyFill="1" applyBorder="1" applyAlignment="1">
      <alignment horizontal="center" vertical="top"/>
    </xf>
    <xf numFmtId="0" fontId="1" fillId="0" borderId="2" xfId="0" applyFont="1" applyFill="1" applyBorder="1" applyAlignment="1">
      <alignment horizontal="center"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2" xfId="0" applyFont="1" applyFill="1" applyBorder="1" applyAlignment="1">
      <alignment horizontal="center" vertical="top"/>
    </xf>
    <xf numFmtId="0" fontId="1" fillId="0" borderId="4" xfId="0" applyFont="1" applyFill="1" applyBorder="1" applyAlignment="1">
      <alignment horizontal="center" vertical="top"/>
    </xf>
    <xf numFmtId="0" fontId="2" fillId="0" borderId="1" xfId="0" applyFont="1" applyFill="1" applyBorder="1" applyAlignment="1">
      <alignment horizontal="center" vertical="top" wrapText="1"/>
    </xf>
    <xf numFmtId="0" fontId="1" fillId="0" borderId="1" xfId="0" applyFont="1" applyFill="1" applyBorder="1" applyAlignment="1">
      <alignment horizontal="left" vertical="top" wrapText="1" shrinkToFit="1"/>
    </xf>
    <xf numFmtId="0" fontId="1" fillId="0" borderId="1" xfId="0" applyFont="1" applyFill="1" applyBorder="1" applyAlignment="1">
      <alignment horizontal="left" vertical="top" wrapText="1"/>
    </xf>
    <xf numFmtId="0" fontId="8" fillId="0" borderId="1" xfId="0" applyFont="1" applyFill="1" applyBorder="1" applyAlignment="1">
      <alignment horizontal="center" vertical="top"/>
    </xf>
    <xf numFmtId="0" fontId="2" fillId="0" borderId="1" xfId="0" applyFont="1" applyBorder="1" applyAlignment="1">
      <alignment horizontal="center" vertical="center"/>
    </xf>
    <xf numFmtId="0" fontId="1" fillId="0" borderId="1" xfId="0" applyFont="1" applyFill="1" applyBorder="1" applyAlignment="1">
      <alignment horizontal="left" vertical="top" wrapText="1"/>
    </xf>
    <xf numFmtId="0" fontId="7" fillId="0" borderId="1" xfId="0" applyFont="1" applyFill="1" applyBorder="1" applyAlignment="1">
      <alignment horizontal="center" vertical="top" wrapText="1"/>
    </xf>
    <xf numFmtId="0" fontId="2" fillId="0" borderId="1" xfId="0" applyFont="1" applyBorder="1" applyAlignment="1">
      <alignment horizontal="left" vertical="top" wrapText="1"/>
    </xf>
    <xf numFmtId="0" fontId="7" fillId="0" borderId="1" xfId="0" applyFont="1" applyFill="1" applyBorder="1" applyAlignment="1">
      <alignment horizontal="center" vertical="top" wrapText="1"/>
    </xf>
    <xf numFmtId="0" fontId="6" fillId="0" borderId="1" xfId="0" applyFont="1" applyBorder="1" applyAlignment="1">
      <alignment horizontal="center" vertical="top" wrapText="1"/>
    </xf>
    <xf numFmtId="164" fontId="7" fillId="0" borderId="1" xfId="0" applyNumberFormat="1" applyFont="1" applyFill="1" applyBorder="1" applyAlignment="1">
      <alignment horizontal="center" vertical="top" wrapText="1"/>
    </xf>
    <xf numFmtId="0" fontId="2" fillId="2" borderId="2" xfId="0" applyFont="1" applyFill="1" applyBorder="1" applyAlignment="1">
      <alignment vertical="top" wrapText="1"/>
    </xf>
    <xf numFmtId="0" fontId="56" fillId="0" borderId="0" xfId="0" applyFont="1"/>
    <xf numFmtId="164" fontId="0" fillId="0" borderId="0" xfId="0" applyNumberFormat="1"/>
    <xf numFmtId="0" fontId="0" fillId="2" borderId="0" xfId="0" applyFill="1"/>
    <xf numFmtId="164" fontId="0" fillId="2" borderId="0" xfId="0" applyNumberFormat="1" applyFill="1"/>
    <xf numFmtId="0" fontId="6" fillId="0" borderId="1" xfId="0" applyFont="1" applyBorder="1" applyAlignment="1">
      <alignment horizontal="center" vertical="top" wrapText="1"/>
    </xf>
    <xf numFmtId="0" fontId="7" fillId="0" borderId="1" xfId="0" applyFont="1" applyFill="1" applyBorder="1" applyAlignment="1">
      <alignment horizontal="center" vertical="top" wrapText="1"/>
    </xf>
    <xf numFmtId="0" fontId="6" fillId="0" borderId="3" xfId="0" applyFont="1" applyBorder="1" applyAlignment="1">
      <alignment horizontal="center" vertical="top" wrapText="1"/>
    </xf>
    <xf numFmtId="0" fontId="3" fillId="0" borderId="0" xfId="0" applyFont="1" applyAlignment="1">
      <alignment horizontal="center"/>
    </xf>
    <xf numFmtId="0" fontId="1" fillId="0" borderId="1" xfId="0" applyFont="1" applyFill="1" applyBorder="1" applyAlignment="1">
      <alignment horizontal="left" vertical="top" wrapText="1"/>
    </xf>
    <xf numFmtId="0" fontId="6" fillId="0" borderId="1" xfId="0" applyFont="1" applyBorder="1" applyAlignment="1">
      <alignment horizontal="center" vertical="top" wrapText="1"/>
    </xf>
    <xf numFmtId="0" fontId="7" fillId="0" borderId="1" xfId="0" applyFont="1" applyFill="1" applyBorder="1" applyAlignment="1">
      <alignment horizontal="center" vertical="top" wrapText="1"/>
    </xf>
    <xf numFmtId="0" fontId="6" fillId="0" borderId="1" xfId="0" applyFont="1" applyBorder="1" applyAlignment="1">
      <alignment horizontal="center" vertical="top" wrapText="1"/>
    </xf>
    <xf numFmtId="0" fontId="1" fillId="0" borderId="2" xfId="0" applyFont="1" applyFill="1" applyBorder="1" applyAlignment="1">
      <alignment horizontal="left" vertical="top" wrapText="1" justifyLastLine="1"/>
    </xf>
    <xf numFmtId="0" fontId="1" fillId="0" borderId="3" xfId="0" applyFont="1" applyFill="1" applyBorder="1" applyAlignment="1">
      <alignment horizontal="left" vertical="top" wrapText="1" justifyLastLine="1"/>
    </xf>
    <xf numFmtId="0" fontId="1" fillId="0" borderId="4" xfId="0" applyFont="1" applyFill="1" applyBorder="1" applyAlignment="1">
      <alignment horizontal="left" vertical="top" wrapText="1" justifyLastLine="1"/>
    </xf>
    <xf numFmtId="2" fontId="1" fillId="0" borderId="1" xfId="0" applyNumberFormat="1" applyFont="1" applyFill="1" applyBorder="1" applyAlignment="1">
      <alignment horizontal="left" vertical="top" wrapText="1"/>
    </xf>
    <xf numFmtId="0" fontId="1" fillId="0" borderId="1" xfId="0" applyFont="1" applyFill="1" applyBorder="1" applyAlignment="1">
      <alignment horizontal="center" vertical="top" wrapText="1"/>
    </xf>
    <xf numFmtId="164" fontId="1" fillId="0" borderId="1" xfId="0" applyNumberFormat="1" applyFont="1" applyFill="1" applyBorder="1" applyAlignment="1">
      <alignment horizontal="center" vertical="top" wrapText="1"/>
    </xf>
    <xf numFmtId="0" fontId="1" fillId="0" borderId="2" xfId="0" applyFont="1" applyFill="1" applyBorder="1" applyAlignment="1">
      <alignment vertical="top" wrapText="1"/>
    </xf>
    <xf numFmtId="0" fontId="0" fillId="0" borderId="3" xfId="0" applyBorder="1" applyAlignment="1">
      <alignment vertical="top" wrapText="1"/>
    </xf>
    <xf numFmtId="0" fontId="3" fillId="0" borderId="0" xfId="0" applyFont="1" applyAlignment="1">
      <alignment horizontal="center"/>
    </xf>
    <xf numFmtId="164" fontId="4" fillId="0" borderId="1" xfId="0" applyNumberFormat="1" applyFont="1" applyFill="1" applyBorder="1" applyAlignment="1">
      <alignment horizontal="center" vertical="top" wrapText="1"/>
    </xf>
    <xf numFmtId="0" fontId="6" fillId="0" borderId="1" xfId="0" applyFont="1" applyBorder="1" applyAlignment="1">
      <alignment horizontal="center" vertical="top" wrapText="1"/>
    </xf>
    <xf numFmtId="0" fontId="1" fillId="2" borderId="1" xfId="0" applyFont="1" applyFill="1" applyBorder="1" applyAlignment="1">
      <alignment horizontal="center" vertical="center"/>
    </xf>
    <xf numFmtId="0" fontId="1" fillId="2" borderId="1" xfId="0" applyFont="1" applyFill="1" applyBorder="1" applyAlignment="1"/>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xf>
    <xf numFmtId="0" fontId="7" fillId="0" borderId="1" xfId="0" applyFont="1" applyFill="1" applyBorder="1" applyAlignment="1">
      <alignment horizontal="center" vertical="top" wrapText="1"/>
    </xf>
    <xf numFmtId="0" fontId="0" fillId="0" borderId="4" xfId="0" applyBorder="1" applyAlignment="1">
      <alignment vertical="top" wrapText="1"/>
    </xf>
    <xf numFmtId="0" fontId="2" fillId="0" borderId="1" xfId="0" applyFont="1" applyFill="1" applyBorder="1" applyAlignment="1">
      <alignment horizontal="center" vertical="top" wrapText="1"/>
    </xf>
    <xf numFmtId="0" fontId="1" fillId="0" borderId="1" xfId="0" applyFont="1" applyFill="1" applyBorder="1" applyAlignment="1">
      <alignment horizontal="left" vertical="top" wrapText="1"/>
    </xf>
    <xf numFmtId="0" fontId="6" fillId="0" borderId="1" xfId="0" applyFont="1" applyFill="1" applyBorder="1" applyAlignment="1">
      <alignment horizontal="center" vertical="top" wrapText="1"/>
    </xf>
    <xf numFmtId="164" fontId="2" fillId="0" borderId="1"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164" fontId="10" fillId="0" borderId="1" xfId="0" applyNumberFormat="1" applyFont="1" applyFill="1" applyBorder="1" applyAlignment="1">
      <alignment horizontal="center" vertical="top" wrapText="1"/>
    </xf>
    <xf numFmtId="1" fontId="6" fillId="0" borderId="1" xfId="0" applyNumberFormat="1" applyFont="1" applyFill="1" applyBorder="1" applyAlignment="1">
      <alignment horizontal="center" vertical="top" wrapText="1"/>
    </xf>
    <xf numFmtId="0" fontId="14" fillId="2" borderId="6" xfId="0" applyFont="1" applyFill="1" applyBorder="1" applyAlignment="1">
      <alignment horizontal="center"/>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4"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1" fillId="0" borderId="1" xfId="20" applyFont="1" applyFill="1" applyBorder="1" applyAlignment="1">
      <alignment horizontal="left"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2" xfId="20" applyFont="1" applyFill="1" applyBorder="1" applyAlignment="1">
      <alignment horizontal="center" vertical="top"/>
    </xf>
    <xf numFmtId="0" fontId="1" fillId="0" borderId="3" xfId="20" applyFont="1" applyFill="1" applyBorder="1" applyAlignment="1">
      <alignment horizontal="center" vertical="top"/>
    </xf>
    <xf numFmtId="0" fontId="1" fillId="0" borderId="4" xfId="20" applyFont="1" applyFill="1" applyBorder="1" applyAlignment="1">
      <alignment horizontal="center" vertical="top"/>
    </xf>
    <xf numFmtId="0" fontId="1" fillId="2" borderId="2"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4" xfId="0" applyFont="1" applyFill="1" applyBorder="1" applyAlignment="1">
      <alignment horizontal="left" vertical="top" wrapText="1"/>
    </xf>
    <xf numFmtId="0" fontId="22" fillId="0" borderId="2" xfId="0" applyFont="1" applyBorder="1" applyAlignment="1">
      <alignment horizontal="center" vertical="top" wrapText="1"/>
    </xf>
    <xf numFmtId="0" fontId="22" fillId="0" borderId="4" xfId="0" applyFont="1" applyBorder="1" applyAlignment="1">
      <alignment horizontal="center"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4" fillId="0" borderId="6" xfId="0" applyFont="1" applyFill="1" applyBorder="1" applyAlignment="1">
      <alignment horizontal="center" wrapText="1"/>
    </xf>
    <xf numFmtId="0" fontId="5" fillId="0" borderId="6" xfId="0" applyFont="1" applyBorder="1" applyAlignment="1">
      <alignment horizontal="center"/>
    </xf>
    <xf numFmtId="0" fontId="1" fillId="0" borderId="3" xfId="0" applyFont="1" applyFill="1" applyBorder="1" applyAlignment="1">
      <alignment vertical="top" wrapText="1"/>
    </xf>
    <xf numFmtId="0" fontId="0" fillId="0" borderId="3" xfId="0" applyBorder="1" applyAlignment="1"/>
    <xf numFmtId="0" fontId="0" fillId="0" borderId="4" xfId="0" applyBorder="1" applyAlignment="1"/>
    <xf numFmtId="0" fontId="0" fillId="0" borderId="3" xfId="0" applyBorder="1" applyAlignment="1">
      <alignment horizontal="left" vertical="top" wrapText="1"/>
    </xf>
    <xf numFmtId="0" fontId="5" fillId="2" borderId="6" xfId="0" applyFont="1" applyFill="1" applyBorder="1" applyAlignment="1">
      <alignment horizontal="center"/>
    </xf>
    <xf numFmtId="0" fontId="1" fillId="0" borderId="1" xfId="0" applyFont="1" applyBorder="1" applyAlignment="1">
      <alignment horizontal="left" vertical="top" wrapText="1"/>
    </xf>
    <xf numFmtId="1" fontId="1" fillId="0" borderId="1" xfId="0" applyNumberFormat="1" applyFont="1" applyFill="1" applyBorder="1" applyAlignment="1">
      <alignment horizontal="center" vertical="top" wrapText="1"/>
    </xf>
    <xf numFmtId="164" fontId="7" fillId="0" borderId="1" xfId="0" applyNumberFormat="1" applyFont="1" applyFill="1" applyBorder="1" applyAlignment="1">
      <alignment horizontal="center" vertical="top" wrapText="1"/>
    </xf>
    <xf numFmtId="0" fontId="6" fillId="0" borderId="2" xfId="0" applyFont="1" applyBorder="1" applyAlignment="1">
      <alignment horizontal="center" vertical="top" wrapText="1"/>
    </xf>
    <xf numFmtId="0" fontId="6" fillId="0" borderId="3" xfId="0" applyFont="1" applyBorder="1" applyAlignment="1">
      <alignment horizontal="center" vertical="top" wrapText="1"/>
    </xf>
    <xf numFmtId="0" fontId="6" fillId="0" borderId="4" xfId="0" applyFont="1" applyBorder="1" applyAlignment="1">
      <alignment horizontal="center" vertical="top" wrapText="1"/>
    </xf>
    <xf numFmtId="0" fontId="0" fillId="0" borderId="4" xfId="0" applyFont="1" applyBorder="1" applyAlignment="1"/>
    <xf numFmtId="0" fontId="1" fillId="0" borderId="2" xfId="0" applyFont="1" applyFill="1" applyBorder="1" applyAlignment="1">
      <alignment horizontal="center" vertical="top"/>
    </xf>
    <xf numFmtId="0" fontId="1" fillId="0" borderId="4" xfId="0" applyFont="1" applyFill="1" applyBorder="1" applyAlignment="1">
      <alignment horizontal="center" vertical="top"/>
    </xf>
    <xf numFmtId="0" fontId="1" fillId="0" borderId="1" xfId="0" applyFont="1" applyFill="1" applyBorder="1" applyAlignment="1">
      <alignment vertical="top" wrapText="1"/>
    </xf>
    <xf numFmtId="0" fontId="2" fillId="2" borderId="1" xfId="0" applyFont="1" applyFill="1" applyBorder="1" applyAlignment="1">
      <alignment vertical="top" wrapText="1"/>
    </xf>
    <xf numFmtId="0" fontId="1" fillId="0" borderId="8" xfId="0" applyFont="1" applyFill="1" applyBorder="1" applyAlignment="1">
      <alignment vertical="top" wrapText="1"/>
    </xf>
    <xf numFmtId="0" fontId="1" fillId="0" borderId="9" xfId="0" applyFont="1" applyFill="1" applyBorder="1" applyAlignment="1">
      <alignment vertical="top" wrapText="1"/>
    </xf>
    <xf numFmtId="0" fontId="1" fillId="0" borderId="10" xfId="0" applyFont="1" applyFill="1" applyBorder="1" applyAlignment="1">
      <alignment vertical="top" wrapText="1"/>
    </xf>
    <xf numFmtId="0" fontId="0" fillId="0" borderId="4" xfId="0" applyFont="1" applyBorder="1" applyAlignment="1">
      <alignment vertical="top" wrapText="1"/>
    </xf>
    <xf numFmtId="0" fontId="2" fillId="2" borderId="2" xfId="0" applyFont="1" applyFill="1" applyBorder="1" applyAlignment="1">
      <alignment horizontal="center" vertical="top" wrapText="1"/>
    </xf>
    <xf numFmtId="0" fontId="2" fillId="2" borderId="3" xfId="0" applyFont="1" applyFill="1" applyBorder="1" applyAlignment="1">
      <alignment horizontal="center" vertical="top" wrapText="1"/>
    </xf>
    <xf numFmtId="0" fontId="2" fillId="2" borderId="4" xfId="0" applyFont="1" applyFill="1" applyBorder="1" applyAlignment="1">
      <alignment horizontal="center" vertical="top"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2" borderId="4" xfId="0" applyFont="1" applyFill="1" applyBorder="1" applyAlignment="1">
      <alignment horizontal="left" vertical="top"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1" fillId="0" borderId="4" xfId="0" applyFont="1" applyFill="1" applyBorder="1" applyAlignment="1">
      <alignment vertical="top" wrapText="1"/>
    </xf>
    <xf numFmtId="0" fontId="2" fillId="0" borderId="2" xfId="0" applyFont="1" applyBorder="1" applyAlignment="1">
      <alignment horizontal="center" vertical="top"/>
    </xf>
    <xf numFmtId="0" fontId="2" fillId="0" borderId="4" xfId="0" applyFont="1" applyBorder="1" applyAlignment="1">
      <alignment horizontal="center" vertical="top"/>
    </xf>
    <xf numFmtId="1" fontId="2" fillId="2" borderId="2" xfId="0" applyNumberFormat="1" applyFont="1" applyFill="1" applyBorder="1" applyAlignment="1">
      <alignment horizontal="center" vertical="top"/>
    </xf>
    <xf numFmtId="1" fontId="2" fillId="2" borderId="3" xfId="0" applyNumberFormat="1" applyFont="1" applyFill="1" applyBorder="1" applyAlignment="1">
      <alignment horizontal="center" vertical="top"/>
    </xf>
    <xf numFmtId="1" fontId="2" fillId="2" borderId="4" xfId="0" applyNumberFormat="1" applyFont="1" applyFill="1" applyBorder="1" applyAlignment="1">
      <alignment horizontal="center" vertical="top"/>
    </xf>
    <xf numFmtId="0" fontId="2" fillId="0" borderId="2" xfId="0" applyFont="1" applyBorder="1" applyAlignment="1">
      <alignment horizontal="left" vertical="top" wrapText="1"/>
    </xf>
    <xf numFmtId="0" fontId="2" fillId="0" borderId="4" xfId="0" applyFont="1" applyBorder="1" applyAlignment="1">
      <alignment horizontal="left" vertical="top" wrapText="1"/>
    </xf>
    <xf numFmtId="0" fontId="7" fillId="0" borderId="2" xfId="20" applyFont="1" applyFill="1" applyBorder="1" applyAlignment="1">
      <alignment horizontal="center" vertical="top" wrapText="1"/>
    </xf>
    <xf numFmtId="0" fontId="7" fillId="0" borderId="3" xfId="20" applyFont="1" applyFill="1" applyBorder="1" applyAlignment="1">
      <alignment horizontal="center" vertical="top" wrapText="1"/>
    </xf>
    <xf numFmtId="0" fontId="7" fillId="0" borderId="4" xfId="20" applyFont="1" applyFill="1" applyBorder="1" applyAlignment="1">
      <alignment horizontal="center" vertical="top" wrapText="1"/>
    </xf>
    <xf numFmtId="0" fontId="25" fillId="0" borderId="2" xfId="0" applyFont="1" applyFill="1" applyBorder="1" applyAlignment="1">
      <alignment horizontal="center" vertical="top"/>
    </xf>
    <xf numFmtId="0" fontId="25" fillId="0" borderId="4" xfId="0" applyFont="1" applyFill="1" applyBorder="1" applyAlignment="1">
      <alignment horizontal="center" vertical="top"/>
    </xf>
    <xf numFmtId="0" fontId="45" fillId="0" borderId="3" xfId="0" applyFont="1" applyBorder="1" applyAlignment="1">
      <alignment wrapText="1"/>
    </xf>
    <xf numFmtId="0" fontId="45" fillId="0" borderId="4" xfId="0" applyFont="1" applyBorder="1" applyAlignment="1">
      <alignment wrapText="1"/>
    </xf>
    <xf numFmtId="0" fontId="23" fillId="0" borderId="2" xfId="0" applyFont="1" applyBorder="1" applyAlignment="1">
      <alignment horizontal="left" vertical="top" wrapText="1"/>
    </xf>
    <xf numFmtId="0" fontId="23" fillId="0" borderId="4" xfId="0" applyFont="1" applyBorder="1" applyAlignment="1">
      <alignment horizontal="left" vertical="top" wrapText="1"/>
    </xf>
    <xf numFmtId="0" fontId="17" fillId="0" borderId="6" xfId="0" applyFont="1" applyFill="1" applyBorder="1" applyAlignment="1">
      <alignment horizontal="center"/>
    </xf>
    <xf numFmtId="164" fontId="23" fillId="0" borderId="2" xfId="0" applyNumberFormat="1" applyFont="1" applyBorder="1" applyAlignment="1">
      <alignment horizontal="center" vertical="top" wrapText="1"/>
    </xf>
    <xf numFmtId="164" fontId="23" fillId="0" borderId="4" xfId="0" applyNumberFormat="1" applyFont="1" applyBorder="1" applyAlignment="1">
      <alignment horizontal="center" vertical="top" wrapText="1"/>
    </xf>
    <xf numFmtId="0" fontId="23" fillId="0" borderId="2" xfId="0" applyFont="1" applyBorder="1" applyAlignment="1">
      <alignment horizontal="center" vertical="top" wrapText="1"/>
    </xf>
    <xf numFmtId="0" fontId="23" fillId="0" borderId="4" xfId="0" applyFont="1" applyBorder="1" applyAlignment="1">
      <alignment horizontal="center" vertical="top"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2" xfId="0" applyFont="1" applyFill="1" applyBorder="1" applyAlignment="1">
      <alignment horizontal="center" vertical="top"/>
    </xf>
    <xf numFmtId="0" fontId="8" fillId="0" borderId="4" xfId="0" applyFont="1" applyFill="1" applyBorder="1" applyAlignment="1">
      <alignment horizontal="center" vertical="top"/>
    </xf>
    <xf numFmtId="0" fontId="2" fillId="0" borderId="1" xfId="0" applyFont="1" applyBorder="1" applyAlignment="1">
      <alignment horizontal="left" vertical="top" wrapText="1"/>
    </xf>
    <xf numFmtId="0" fontId="49" fillId="0" borderId="1" xfId="0" applyFont="1" applyBorder="1" applyAlignment="1">
      <alignment horizontal="center" vertical="top" wrapText="1"/>
    </xf>
    <xf numFmtId="164" fontId="2" fillId="0" borderId="1" xfId="0" applyNumberFormat="1" applyFont="1" applyBorder="1" applyAlignment="1">
      <alignment horizontal="center" vertical="top"/>
    </xf>
    <xf numFmtId="164" fontId="0" fillId="0" borderId="1" xfId="0" applyNumberFormat="1" applyFont="1" applyBorder="1" applyAlignment="1">
      <alignment horizontal="center" vertical="top" wrapText="1"/>
    </xf>
    <xf numFmtId="164" fontId="52" fillId="0" borderId="2" xfId="0" applyNumberFormat="1" applyFont="1" applyBorder="1" applyAlignment="1">
      <alignment horizontal="center" vertical="top"/>
    </xf>
    <xf numFmtId="164" fontId="52" fillId="0" borderId="4" xfId="0" applyNumberFormat="1" applyFont="1" applyBorder="1" applyAlignment="1">
      <alignment horizontal="center" vertical="top"/>
    </xf>
    <xf numFmtId="49" fontId="52" fillId="0" borderId="2" xfId="0" applyNumberFormat="1" applyFont="1" applyBorder="1" applyAlignment="1">
      <alignment horizontal="left" vertical="top" wrapText="1"/>
    </xf>
    <xf numFmtId="49" fontId="52" fillId="0" borderId="4" xfId="0" applyNumberFormat="1" applyFont="1" applyBorder="1" applyAlignment="1">
      <alignment horizontal="left" vertical="top" wrapText="1"/>
    </xf>
    <xf numFmtId="164" fontId="0" fillId="0" borderId="1" xfId="0" applyNumberFormat="1" applyFont="1" applyBorder="1" applyAlignment="1">
      <alignment horizontal="center" vertical="top"/>
    </xf>
    <xf numFmtId="0" fontId="14" fillId="0" borderId="6" xfId="0" applyFont="1" applyFill="1" applyBorder="1" applyAlignment="1">
      <alignment horizontal="center"/>
    </xf>
    <xf numFmtId="164" fontId="2" fillId="0" borderId="2" xfId="0" applyNumberFormat="1" applyFont="1" applyBorder="1" applyAlignment="1">
      <alignment horizontal="center" vertical="top"/>
    </xf>
    <xf numFmtId="164" fontId="2" fillId="0" borderId="4" xfId="0" applyNumberFormat="1" applyFont="1" applyBorder="1" applyAlignment="1">
      <alignment horizontal="center" vertical="top"/>
    </xf>
    <xf numFmtId="0" fontId="1" fillId="0" borderId="3" xfId="0" applyFont="1" applyFill="1" applyBorder="1" applyAlignment="1">
      <alignment horizontal="center" vertical="top"/>
    </xf>
    <xf numFmtId="164" fontId="1" fillId="0" borderId="2"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0" fontId="1" fillId="3" borderId="2" xfId="0" applyFont="1" applyFill="1" applyBorder="1" applyAlignment="1">
      <alignment horizontal="left" vertical="top" wrapText="1"/>
    </xf>
    <xf numFmtId="0" fontId="1" fillId="3" borderId="3" xfId="0" applyFont="1" applyFill="1" applyBorder="1" applyAlignment="1">
      <alignment horizontal="left" vertical="top" wrapText="1"/>
    </xf>
    <xf numFmtId="0" fontId="1" fillId="3" borderId="2" xfId="0" applyFont="1" applyFill="1" applyBorder="1" applyAlignment="1">
      <alignment horizontal="center" vertical="top"/>
    </xf>
    <xf numFmtId="0" fontId="1" fillId="3" borderId="4" xfId="0" applyFont="1" applyFill="1" applyBorder="1" applyAlignment="1">
      <alignment horizontal="center" vertical="top"/>
    </xf>
    <xf numFmtId="0" fontId="23" fillId="3" borderId="2" xfId="0" applyFont="1" applyFill="1" applyBorder="1" applyAlignment="1">
      <alignment horizontal="left" vertical="top" wrapText="1"/>
    </xf>
    <xf numFmtId="0" fontId="23" fillId="3" borderId="4" xfId="0" applyFont="1" applyFill="1" applyBorder="1" applyAlignment="1">
      <alignment horizontal="left" vertical="top" wrapText="1"/>
    </xf>
    <xf numFmtId="0" fontId="7" fillId="3" borderId="3" xfId="0" applyFont="1" applyFill="1" applyBorder="1" applyAlignment="1">
      <alignment horizontal="center" vertical="top" wrapText="1"/>
    </xf>
    <xf numFmtId="0" fontId="7" fillId="3" borderId="4" xfId="0" applyFont="1" applyFill="1" applyBorder="1" applyAlignment="1">
      <alignment horizontal="center" vertical="top" wrapText="1"/>
    </xf>
    <xf numFmtId="0" fontId="4" fillId="3" borderId="2" xfId="0" applyFont="1" applyFill="1" applyBorder="1" applyAlignment="1">
      <alignment horizontal="center" vertical="top"/>
    </xf>
    <xf numFmtId="0" fontId="4" fillId="3" borderId="4" xfId="0" applyFont="1" applyFill="1" applyBorder="1" applyAlignment="1">
      <alignment horizontal="center" vertical="top"/>
    </xf>
    <xf numFmtId="164" fontId="0" fillId="0" borderId="2" xfId="0" applyNumberFormat="1" applyBorder="1" applyAlignment="1">
      <alignment horizontal="center" vertical="top"/>
    </xf>
    <xf numFmtId="164" fontId="0" fillId="0" borderId="4" xfId="0" applyNumberFormat="1" applyBorder="1" applyAlignment="1">
      <alignment horizontal="center" vertical="top"/>
    </xf>
    <xf numFmtId="164" fontId="2" fillId="0" borderId="2" xfId="0" applyNumberFormat="1" applyFont="1" applyBorder="1" applyAlignment="1">
      <alignment horizontal="center" vertical="top" wrapText="1"/>
    </xf>
    <xf numFmtId="164" fontId="2" fillId="0" borderId="4" xfId="0" applyNumberFormat="1" applyFont="1" applyBorder="1" applyAlignment="1">
      <alignment horizontal="center" vertical="top" wrapText="1"/>
    </xf>
    <xf numFmtId="164" fontId="0" fillId="0" borderId="2" xfId="0" applyNumberFormat="1" applyFont="1" applyBorder="1" applyAlignment="1">
      <alignment horizontal="center" vertical="top"/>
    </xf>
    <xf numFmtId="164" fontId="0" fillId="0" borderId="4" xfId="0" applyNumberFormat="1" applyFont="1" applyBorder="1" applyAlignment="1">
      <alignment horizontal="center" vertical="top"/>
    </xf>
    <xf numFmtId="0" fontId="0" fillId="0" borderId="5" xfId="0" applyFill="1" applyBorder="1" applyAlignment="1">
      <alignment horizontal="center"/>
    </xf>
    <xf numFmtId="0" fontId="0" fillId="0" borderId="7" xfId="0" applyFill="1" applyBorder="1" applyAlignment="1">
      <alignment horizontal="center"/>
    </xf>
    <xf numFmtId="0" fontId="12" fillId="0" borderId="1" xfId="0" applyFont="1" applyBorder="1" applyAlignment="1">
      <alignment horizontal="left" vertical="top" wrapText="1"/>
    </xf>
    <xf numFmtId="164" fontId="10" fillId="0" borderId="2" xfId="0" applyNumberFormat="1" applyFont="1" applyFill="1" applyBorder="1" applyAlignment="1">
      <alignment horizontal="center" vertical="top"/>
    </xf>
    <xf numFmtId="164" fontId="10" fillId="0" borderId="3" xfId="0" applyNumberFormat="1" applyFont="1" applyFill="1" applyBorder="1" applyAlignment="1">
      <alignment horizontal="center" vertical="top"/>
    </xf>
    <xf numFmtId="164" fontId="10" fillId="0" borderId="4" xfId="0" applyNumberFormat="1" applyFont="1" applyFill="1" applyBorder="1" applyAlignment="1">
      <alignment horizontal="center" vertical="top"/>
    </xf>
    <xf numFmtId="166" fontId="1" fillId="0" borderId="2" xfId="0" applyNumberFormat="1" applyFont="1" applyFill="1" applyBorder="1" applyAlignment="1">
      <alignment horizontal="center" vertical="top"/>
    </xf>
    <xf numFmtId="166" fontId="1" fillId="0" borderId="3" xfId="0" applyNumberFormat="1" applyFont="1" applyFill="1" applyBorder="1" applyAlignment="1">
      <alignment horizontal="center" vertical="top"/>
    </xf>
    <xf numFmtId="166" fontId="1" fillId="0" borderId="4" xfId="0" applyNumberFormat="1" applyFont="1" applyFill="1" applyBorder="1" applyAlignment="1">
      <alignment horizontal="center" vertical="top"/>
    </xf>
    <xf numFmtId="166" fontId="1" fillId="0" borderId="2" xfId="0" applyNumberFormat="1" applyFont="1" applyFill="1" applyBorder="1" applyAlignment="1">
      <alignment horizontal="center" vertical="top" wrapText="1"/>
    </xf>
    <xf numFmtId="166" fontId="1" fillId="0" borderId="3" xfId="0" applyNumberFormat="1" applyFont="1" applyFill="1" applyBorder="1" applyAlignment="1">
      <alignment horizontal="center" vertical="top" wrapText="1"/>
    </xf>
    <xf numFmtId="166" fontId="1" fillId="0" borderId="4" xfId="0" applyNumberFormat="1" applyFont="1" applyFill="1" applyBorder="1" applyAlignment="1">
      <alignment horizontal="center" vertical="top" wrapText="1"/>
    </xf>
    <xf numFmtId="166" fontId="4" fillId="0" borderId="2" xfId="0" applyNumberFormat="1" applyFont="1" applyFill="1" applyBorder="1" applyAlignment="1">
      <alignment horizontal="center" vertical="top" wrapText="1"/>
    </xf>
    <xf numFmtId="166" fontId="4" fillId="0" borderId="3" xfId="0" applyNumberFormat="1" applyFont="1" applyFill="1" applyBorder="1" applyAlignment="1">
      <alignment horizontal="center" vertical="top" wrapText="1"/>
    </xf>
    <xf numFmtId="166" fontId="4" fillId="0" borderId="4" xfId="0" applyNumberFormat="1" applyFont="1" applyFill="1" applyBorder="1" applyAlignment="1">
      <alignment horizontal="center" vertical="top" wrapText="1"/>
    </xf>
    <xf numFmtId="0" fontId="7" fillId="0" borderId="10" xfId="0" applyFont="1" applyFill="1" applyBorder="1" applyAlignment="1">
      <alignment horizontal="center" vertical="top" wrapText="1"/>
    </xf>
    <xf numFmtId="0" fontId="0" fillId="0" borderId="2" xfId="0" applyFont="1" applyFill="1" applyBorder="1" applyAlignment="1">
      <alignment horizontal="center"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13" fillId="0" borderId="6" xfId="0" applyFont="1" applyBorder="1" applyAlignment="1">
      <alignment horizontal="center"/>
    </xf>
    <xf numFmtId="0" fontId="2" fillId="0" borderId="3" xfId="0" applyFont="1" applyBorder="1" applyAlignment="1">
      <alignment horizontal="left" vertical="top" wrapText="1"/>
    </xf>
    <xf numFmtId="164" fontId="1" fillId="0" borderId="2" xfId="0" applyNumberFormat="1" applyFont="1" applyFill="1" applyBorder="1" applyAlignment="1">
      <alignment horizontal="center" vertical="top" wrapText="1"/>
    </xf>
    <xf numFmtId="164" fontId="1" fillId="0" borderId="4" xfId="0" applyNumberFormat="1" applyFont="1" applyFill="1" applyBorder="1" applyAlignment="1">
      <alignment horizontal="center" vertical="top" wrapText="1"/>
    </xf>
    <xf numFmtId="0" fontId="2" fillId="0" borderId="2" xfId="0" applyFont="1" applyFill="1" applyBorder="1" applyAlignment="1">
      <alignment horizontal="left" vertical="top" wrapText="1"/>
    </xf>
    <xf numFmtId="0" fontId="2" fillId="0" borderId="4" xfId="0" applyFont="1" applyFill="1" applyBorder="1" applyAlignment="1">
      <alignment horizontal="left" vertical="top" wrapText="1"/>
    </xf>
    <xf numFmtId="0" fontId="5" fillId="0" borderId="6" xfId="0" applyFont="1" applyFill="1" applyBorder="1" applyAlignment="1">
      <alignment horizontal="center"/>
    </xf>
    <xf numFmtId="49" fontId="7" fillId="0" borderId="2" xfId="20" applyNumberFormat="1" applyFont="1" applyFill="1" applyBorder="1" applyAlignment="1">
      <alignment horizontal="center" vertical="top" wrapText="1"/>
    </xf>
    <xf numFmtId="49" fontId="7" fillId="0" borderId="3" xfId="20" applyNumberFormat="1" applyFont="1" applyFill="1" applyBorder="1" applyAlignment="1">
      <alignment horizontal="center" vertical="top" wrapText="1"/>
    </xf>
    <xf numFmtId="49" fontId="7" fillId="0" borderId="4" xfId="20" applyNumberFormat="1" applyFont="1" applyFill="1" applyBorder="1" applyAlignment="1">
      <alignment horizontal="center" vertical="top" wrapText="1"/>
    </xf>
    <xf numFmtId="0" fontId="55" fillId="0" borderId="5" xfId="0" applyFont="1" applyFill="1" applyBorder="1" applyAlignment="1">
      <alignment horizontal="left" vertical="top" wrapText="1"/>
    </xf>
    <xf numFmtId="0" fontId="55" fillId="0" borderId="6" xfId="0" applyFont="1" applyFill="1" applyBorder="1" applyAlignment="1">
      <alignment horizontal="left" vertical="top" wrapText="1"/>
    </xf>
    <xf numFmtId="0" fontId="55" fillId="0" borderId="7" xfId="0" applyFont="1" applyFill="1" applyBorder="1" applyAlignment="1">
      <alignment horizontal="left" vertical="top" wrapText="1"/>
    </xf>
  </cellXfs>
  <cellStyles count="27">
    <cellStyle name="Акцент1 2" xfId="2"/>
    <cellStyle name="Акцент2 2" xfId="3"/>
    <cellStyle name="Акцент3 2" xfId="4"/>
    <cellStyle name="Акцент4 2" xfId="5"/>
    <cellStyle name="Акцент5 2" xfId="6"/>
    <cellStyle name="Акцент6 2" xfId="7"/>
    <cellStyle name="Ввод  2" xfId="8"/>
    <cellStyle name="Вывод 2" xfId="9"/>
    <cellStyle name="Вычисление 2" xfId="10"/>
    <cellStyle name="Заголовок 1 2" xfId="11"/>
    <cellStyle name="Заголовок 2 2" xfId="12"/>
    <cellStyle name="Заголовок 3 2" xfId="13"/>
    <cellStyle name="Заголовок 4 2" xfId="14"/>
    <cellStyle name="Итог 2" xfId="15"/>
    <cellStyle name="Контрольная ячейка 2" xfId="16"/>
    <cellStyle name="Название 2" xfId="17"/>
    <cellStyle name="Нейтральный 2" xfId="18"/>
    <cellStyle name="Обычный" xfId="0" builtinId="0"/>
    <cellStyle name="Обычный 2" xfId="19"/>
    <cellStyle name="Обычный 3" xfId="1"/>
    <cellStyle name="Обычный_Xl0000004" xfId="20"/>
    <cellStyle name="Плохой 2" xfId="21"/>
    <cellStyle name="Пояснение 2" xfId="22"/>
    <cellStyle name="Примечание 2" xfId="23"/>
    <cellStyle name="Связанная ячейка 2" xfId="24"/>
    <cellStyle name="Текст предупреждения 2" xfId="25"/>
    <cellStyle name="Хороший 2"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P544"/>
  <sheetViews>
    <sheetView tabSelected="1" view="pageBreakPreview" topLeftCell="B539" zoomScale="90" zoomScaleNormal="80" zoomScaleSheetLayoutView="90" workbookViewId="0">
      <selection activeCell="I123" sqref="I123"/>
    </sheetView>
  </sheetViews>
  <sheetFormatPr defaultRowHeight="15"/>
  <cols>
    <col min="1" max="1" width="24.140625" style="7" hidden="1" customWidth="1"/>
    <col min="2" max="2" width="7.28515625" style="7" customWidth="1"/>
    <col min="3" max="3" width="38.42578125" style="7" customWidth="1"/>
    <col min="4" max="4" width="10.140625" style="7" customWidth="1"/>
    <col min="5" max="5" width="18" style="8" customWidth="1"/>
    <col min="6" max="6" width="11.28515625" style="7" customWidth="1"/>
    <col min="7" max="7" width="12" style="7" bestFit="1" customWidth="1"/>
    <col min="8" max="8" width="9.28515625" style="7" customWidth="1"/>
    <col min="9" max="9" width="10.28515625" style="7" customWidth="1"/>
    <col min="10" max="10" width="9.7109375" style="7" customWidth="1"/>
    <col min="11" max="11" width="11" style="7" customWidth="1"/>
    <col min="12" max="12" width="15.7109375" style="8" customWidth="1"/>
    <col min="13" max="13" width="15.5703125" style="7" customWidth="1"/>
  </cols>
  <sheetData>
    <row r="2" spans="1:13">
      <c r="A2" s="427" t="s">
        <v>1374</v>
      </c>
      <c r="B2" s="427"/>
      <c r="C2" s="427"/>
      <c r="D2" s="427"/>
      <c r="E2" s="427"/>
      <c r="F2" s="427"/>
      <c r="G2" s="427"/>
      <c r="H2" s="427"/>
      <c r="I2" s="427"/>
      <c r="J2" s="427"/>
      <c r="K2" s="427"/>
      <c r="L2" s="427"/>
      <c r="M2" s="427"/>
    </row>
    <row r="3" spans="1:13">
      <c r="A3" s="414"/>
      <c r="B3" s="414"/>
      <c r="C3" s="414"/>
      <c r="D3" s="414"/>
      <c r="E3" s="414"/>
      <c r="F3" s="414"/>
      <c r="G3" s="414"/>
      <c r="H3" s="414"/>
      <c r="I3" s="414"/>
      <c r="J3" s="414"/>
      <c r="K3" s="414"/>
      <c r="L3" s="414"/>
      <c r="M3" s="414"/>
    </row>
    <row r="4" spans="1:13">
      <c r="B4" s="427" t="s">
        <v>1123</v>
      </c>
      <c r="C4" s="427"/>
      <c r="D4" s="427"/>
      <c r="E4" s="427"/>
      <c r="F4" s="427"/>
      <c r="G4" s="427"/>
      <c r="H4" s="427"/>
      <c r="I4" s="427"/>
      <c r="J4" s="427"/>
      <c r="K4" s="427"/>
      <c r="L4" s="427"/>
      <c r="M4" s="427"/>
    </row>
    <row r="6" spans="1:13">
      <c r="A6" s="430" t="s">
        <v>0</v>
      </c>
      <c r="B6" s="432" t="s">
        <v>1</v>
      </c>
      <c r="C6" s="435" t="s">
        <v>2</v>
      </c>
      <c r="D6" s="435" t="s">
        <v>3</v>
      </c>
      <c r="E6" s="435" t="s">
        <v>4</v>
      </c>
      <c r="F6" s="436" t="s">
        <v>5</v>
      </c>
      <c r="G6" s="436"/>
      <c r="H6" s="436"/>
      <c r="I6" s="436"/>
      <c r="J6" s="436"/>
      <c r="K6" s="436"/>
      <c r="L6" s="435" t="s">
        <v>6</v>
      </c>
      <c r="M6" s="435"/>
    </row>
    <row r="7" spans="1:13">
      <c r="A7" s="431"/>
      <c r="B7" s="433"/>
      <c r="C7" s="435"/>
      <c r="D7" s="430"/>
      <c r="E7" s="435"/>
      <c r="F7" s="430" t="s">
        <v>7</v>
      </c>
      <c r="G7" s="430" t="s">
        <v>8</v>
      </c>
      <c r="H7" s="430"/>
      <c r="I7" s="430"/>
      <c r="J7" s="430"/>
      <c r="K7" s="430"/>
      <c r="L7" s="435"/>
      <c r="M7" s="435"/>
    </row>
    <row r="8" spans="1:13">
      <c r="A8" s="431"/>
      <c r="B8" s="433"/>
      <c r="C8" s="435"/>
      <c r="D8" s="430"/>
      <c r="E8" s="435"/>
      <c r="F8" s="430"/>
      <c r="G8" s="435" t="s">
        <v>9</v>
      </c>
      <c r="H8" s="436" t="s">
        <v>10</v>
      </c>
      <c r="I8" s="436"/>
      <c r="J8" s="435" t="s">
        <v>11</v>
      </c>
      <c r="K8" s="435" t="s">
        <v>12</v>
      </c>
      <c r="L8" s="435" t="s">
        <v>13</v>
      </c>
      <c r="M8" s="435" t="s">
        <v>14</v>
      </c>
    </row>
    <row r="9" spans="1:13" ht="45">
      <c r="A9" s="431"/>
      <c r="B9" s="434"/>
      <c r="C9" s="435"/>
      <c r="D9" s="430"/>
      <c r="E9" s="435"/>
      <c r="F9" s="430"/>
      <c r="G9" s="430"/>
      <c r="H9" s="2" t="s">
        <v>15</v>
      </c>
      <c r="I9" s="2" t="s">
        <v>1417</v>
      </c>
      <c r="J9" s="430"/>
      <c r="K9" s="430"/>
      <c r="L9" s="435"/>
      <c r="M9" s="435"/>
    </row>
    <row r="10" spans="1:13">
      <c r="A10" s="3">
        <v>1</v>
      </c>
      <c r="B10" s="3">
        <v>1</v>
      </c>
      <c r="C10" s="1">
        <v>2</v>
      </c>
      <c r="D10" s="3">
        <v>3</v>
      </c>
      <c r="E10" s="1">
        <v>4</v>
      </c>
      <c r="F10" s="3">
        <v>5</v>
      </c>
      <c r="G10" s="3">
        <v>6</v>
      </c>
      <c r="H10" s="3">
        <v>7</v>
      </c>
      <c r="I10" s="1">
        <v>8</v>
      </c>
      <c r="J10" s="3">
        <v>9</v>
      </c>
      <c r="K10" s="3">
        <v>10</v>
      </c>
      <c r="L10" s="1">
        <v>11</v>
      </c>
      <c r="M10" s="139">
        <v>12</v>
      </c>
    </row>
    <row r="11" spans="1:13" ht="15.75">
      <c r="A11" s="326" t="s">
        <v>16</v>
      </c>
      <c r="B11" s="326"/>
      <c r="C11" s="576" t="s">
        <v>1479</v>
      </c>
      <c r="D11" s="576"/>
      <c r="E11" s="576"/>
      <c r="F11" s="576"/>
      <c r="G11" s="576"/>
      <c r="H11" s="576"/>
      <c r="I11" s="576"/>
      <c r="J11" s="576"/>
      <c r="K11" s="576"/>
      <c r="L11" s="576"/>
      <c r="M11" s="327"/>
    </row>
    <row r="12" spans="1:13" ht="15.75">
      <c r="A12" s="324" t="s">
        <v>1124</v>
      </c>
      <c r="B12" s="324"/>
      <c r="C12" s="469" t="s">
        <v>1124</v>
      </c>
      <c r="D12" s="469"/>
      <c r="E12" s="469"/>
      <c r="F12" s="469"/>
      <c r="G12" s="469"/>
      <c r="H12" s="469"/>
      <c r="I12" s="469"/>
      <c r="J12" s="469"/>
      <c r="K12" s="469"/>
      <c r="L12" s="469"/>
      <c r="M12" s="325"/>
    </row>
    <row r="13" spans="1:13" ht="92.45" customHeight="1">
      <c r="A13" s="419" t="s">
        <v>1135</v>
      </c>
      <c r="B13" s="9" t="s">
        <v>17</v>
      </c>
      <c r="C13" s="281" t="s">
        <v>943</v>
      </c>
      <c r="D13" s="154" t="s">
        <v>19</v>
      </c>
      <c r="E13" s="154" t="s">
        <v>944</v>
      </c>
      <c r="F13" s="169">
        <f>SUM(G13:K13)</f>
        <v>4119</v>
      </c>
      <c r="G13" s="169"/>
      <c r="H13" s="169"/>
      <c r="I13" s="169"/>
      <c r="J13" s="169">
        <v>4119</v>
      </c>
      <c r="K13" s="169"/>
      <c r="L13" s="157" t="s">
        <v>945</v>
      </c>
      <c r="M13" s="125">
        <v>1</v>
      </c>
    </row>
    <row r="14" spans="1:13" ht="89.25">
      <c r="A14" s="420"/>
      <c r="B14" s="9" t="s">
        <v>21</v>
      </c>
      <c r="C14" s="281" t="s">
        <v>950</v>
      </c>
      <c r="D14" s="154" t="s">
        <v>19</v>
      </c>
      <c r="E14" s="154" t="s">
        <v>944</v>
      </c>
      <c r="F14" s="169">
        <f t="shared" ref="F14:F17" si="0">SUM(G14:K14)</f>
        <v>3727.2</v>
      </c>
      <c r="G14" s="169"/>
      <c r="H14" s="169"/>
      <c r="I14" s="169"/>
      <c r="J14" s="169">
        <v>3727.2</v>
      </c>
      <c r="K14" s="169"/>
      <c r="L14" s="157" t="s">
        <v>945</v>
      </c>
      <c r="M14" s="125">
        <v>1</v>
      </c>
    </row>
    <row r="15" spans="1:13" ht="25.5">
      <c r="A15" s="420"/>
      <c r="B15" s="9" t="s">
        <v>28</v>
      </c>
      <c r="C15" s="281" t="s">
        <v>946</v>
      </c>
      <c r="D15" s="154" t="s">
        <v>19</v>
      </c>
      <c r="E15" s="154" t="s">
        <v>944</v>
      </c>
      <c r="F15" s="169">
        <f t="shared" si="0"/>
        <v>1976.3</v>
      </c>
      <c r="G15" s="169"/>
      <c r="H15" s="169"/>
      <c r="I15" s="169"/>
      <c r="J15" s="169">
        <v>1976.3</v>
      </c>
      <c r="K15" s="169"/>
      <c r="L15" s="157" t="s">
        <v>947</v>
      </c>
      <c r="M15" s="125">
        <v>1</v>
      </c>
    </row>
    <row r="16" spans="1:13" ht="25.5">
      <c r="A16" s="420"/>
      <c r="B16" s="9" t="s">
        <v>29</v>
      </c>
      <c r="C16" s="281" t="s">
        <v>948</v>
      </c>
      <c r="D16" s="154" t="s">
        <v>19</v>
      </c>
      <c r="E16" s="154" t="s">
        <v>944</v>
      </c>
      <c r="F16" s="169">
        <f t="shared" si="0"/>
        <v>1307</v>
      </c>
      <c r="G16" s="169"/>
      <c r="H16" s="169"/>
      <c r="I16" s="169"/>
      <c r="J16" s="169">
        <v>1307</v>
      </c>
      <c r="K16" s="169"/>
      <c r="L16" s="157" t="s">
        <v>947</v>
      </c>
      <c r="M16" s="125">
        <v>1</v>
      </c>
    </row>
    <row r="17" spans="1:13" ht="89.25">
      <c r="A17" s="421"/>
      <c r="B17" s="9" t="s">
        <v>35</v>
      </c>
      <c r="C17" s="281" t="s">
        <v>949</v>
      </c>
      <c r="D17" s="154" t="s">
        <v>19</v>
      </c>
      <c r="E17" s="154" t="s">
        <v>944</v>
      </c>
      <c r="F17" s="169">
        <f t="shared" si="0"/>
        <v>1110</v>
      </c>
      <c r="G17" s="169"/>
      <c r="H17" s="169"/>
      <c r="I17" s="169"/>
      <c r="J17" s="169">
        <v>1110</v>
      </c>
      <c r="K17" s="169"/>
      <c r="L17" s="157" t="s">
        <v>945</v>
      </c>
      <c r="M17" s="125">
        <v>1</v>
      </c>
    </row>
    <row r="18" spans="1:13">
      <c r="A18" s="4"/>
      <c r="B18" s="399"/>
      <c r="C18" s="5" t="s">
        <v>7</v>
      </c>
      <c r="D18" s="4"/>
      <c r="E18" s="6"/>
      <c r="F18" s="134">
        <f t="shared" ref="F18:K18" si="1">SUM(F13:F17)</f>
        <v>12239.5</v>
      </c>
      <c r="G18" s="151">
        <f t="shared" si="1"/>
        <v>0</v>
      </c>
      <c r="H18" s="151">
        <f t="shared" si="1"/>
        <v>0</v>
      </c>
      <c r="I18" s="151">
        <f t="shared" si="1"/>
        <v>0</v>
      </c>
      <c r="J18" s="151">
        <f t="shared" si="1"/>
        <v>12239.5</v>
      </c>
      <c r="K18" s="151">
        <f t="shared" si="1"/>
        <v>0</v>
      </c>
      <c r="L18" s="6"/>
      <c r="M18" s="4"/>
    </row>
    <row r="19" spans="1:13" ht="22.15" customHeight="1">
      <c r="A19" s="324" t="s">
        <v>1125</v>
      </c>
      <c r="B19" s="324"/>
      <c r="C19" s="469" t="s">
        <v>1125</v>
      </c>
      <c r="D19" s="469"/>
      <c r="E19" s="469"/>
      <c r="F19" s="469"/>
      <c r="G19" s="469"/>
      <c r="H19" s="469"/>
      <c r="I19" s="469"/>
      <c r="J19" s="469"/>
      <c r="K19" s="469"/>
      <c r="L19" s="469"/>
      <c r="M19" s="325"/>
    </row>
    <row r="20" spans="1:13" ht="30">
      <c r="A20" s="455"/>
      <c r="B20" s="9" t="s">
        <v>17</v>
      </c>
      <c r="C20" s="282" t="s">
        <v>23</v>
      </c>
      <c r="D20" s="122" t="s">
        <v>19</v>
      </c>
      <c r="E20" s="157" t="s">
        <v>20</v>
      </c>
      <c r="F20" s="11">
        <f t="shared" ref="F20:F21" si="2">SUM(G20:J20)</f>
        <v>200</v>
      </c>
      <c r="G20" s="11"/>
      <c r="H20" s="11"/>
      <c r="I20" s="11"/>
      <c r="J20" s="11">
        <v>200</v>
      </c>
      <c r="K20" s="11"/>
      <c r="L20" s="157" t="s">
        <v>24</v>
      </c>
      <c r="M20" s="12" t="s">
        <v>25</v>
      </c>
    </row>
    <row r="21" spans="1:13" ht="30">
      <c r="A21" s="456"/>
      <c r="B21" s="9" t="s">
        <v>21</v>
      </c>
      <c r="C21" s="282" t="s">
        <v>26</v>
      </c>
      <c r="D21" s="122" t="s">
        <v>19</v>
      </c>
      <c r="E21" s="157" t="s">
        <v>20</v>
      </c>
      <c r="F21" s="11">
        <f t="shared" si="2"/>
        <v>50</v>
      </c>
      <c r="G21" s="11"/>
      <c r="H21" s="11"/>
      <c r="I21" s="11"/>
      <c r="J21" s="11">
        <v>50</v>
      </c>
      <c r="K21" s="11"/>
      <c r="L21" s="157" t="s">
        <v>24</v>
      </c>
      <c r="M21" s="12" t="s">
        <v>27</v>
      </c>
    </row>
    <row r="22" spans="1:13">
      <c r="A22" s="4"/>
      <c r="B22" s="4"/>
      <c r="C22" s="5" t="s">
        <v>7</v>
      </c>
      <c r="D22" s="4"/>
      <c r="E22" s="6"/>
      <c r="F22" s="13">
        <f t="shared" ref="F22:K22" si="3">SUM(F20:F21)</f>
        <v>250</v>
      </c>
      <c r="G22" s="13">
        <f t="shared" si="3"/>
        <v>0</v>
      </c>
      <c r="H22" s="13">
        <f t="shared" si="3"/>
        <v>0</v>
      </c>
      <c r="I22" s="13">
        <f t="shared" si="3"/>
        <v>0</v>
      </c>
      <c r="J22" s="13">
        <f t="shared" si="3"/>
        <v>250</v>
      </c>
      <c r="K22" s="13">
        <f t="shared" si="3"/>
        <v>0</v>
      </c>
      <c r="L22" s="6"/>
      <c r="M22" s="4"/>
    </row>
    <row r="23" spans="1:13" ht="21" customHeight="1">
      <c r="A23" s="324" t="s">
        <v>1126</v>
      </c>
      <c r="B23" s="329"/>
      <c r="C23" s="469" t="s">
        <v>1126</v>
      </c>
      <c r="D23" s="469"/>
      <c r="E23" s="469"/>
      <c r="F23" s="469"/>
      <c r="G23" s="469"/>
      <c r="H23" s="469"/>
      <c r="I23" s="469"/>
      <c r="J23" s="469"/>
      <c r="K23" s="469"/>
      <c r="L23" s="469"/>
      <c r="M23" s="328"/>
    </row>
    <row r="24" spans="1:13" ht="42" customHeight="1">
      <c r="A24" s="425" t="s">
        <v>30</v>
      </c>
      <c r="B24" s="180" t="s">
        <v>17</v>
      </c>
      <c r="C24" s="282" t="s">
        <v>31</v>
      </c>
      <c r="D24" s="122" t="s">
        <v>19</v>
      </c>
      <c r="E24" s="360" t="s">
        <v>1413</v>
      </c>
      <c r="F24" s="175">
        <v>15</v>
      </c>
      <c r="G24" s="156"/>
      <c r="H24" s="156"/>
      <c r="I24" s="156"/>
      <c r="J24" s="175">
        <v>15</v>
      </c>
      <c r="K24" s="156"/>
      <c r="L24" s="319" t="s">
        <v>1377</v>
      </c>
      <c r="M24" s="27" t="s">
        <v>85</v>
      </c>
    </row>
    <row r="25" spans="1:13" ht="42" customHeight="1">
      <c r="A25" s="426"/>
      <c r="B25" s="180" t="s">
        <v>21</v>
      </c>
      <c r="C25" s="282" t="s">
        <v>32</v>
      </c>
      <c r="D25" s="122" t="s">
        <v>19</v>
      </c>
      <c r="E25" s="360" t="s">
        <v>1412</v>
      </c>
      <c r="F25" s="175">
        <v>7</v>
      </c>
      <c r="G25" s="156"/>
      <c r="H25" s="156"/>
      <c r="I25" s="156"/>
      <c r="J25" s="175">
        <v>7</v>
      </c>
      <c r="K25" s="156"/>
      <c r="L25" s="154" t="s">
        <v>1127</v>
      </c>
      <c r="M25" s="28" t="s">
        <v>84</v>
      </c>
    </row>
    <row r="26" spans="1:13" ht="41.25" customHeight="1">
      <c r="A26" s="426"/>
      <c r="B26" s="180" t="s">
        <v>28</v>
      </c>
      <c r="C26" s="282" t="s">
        <v>33</v>
      </c>
      <c r="D26" s="122" t="s">
        <v>19</v>
      </c>
      <c r="E26" s="360" t="s">
        <v>1411</v>
      </c>
      <c r="F26" s="175">
        <v>45</v>
      </c>
      <c r="G26" s="156"/>
      <c r="H26" s="156"/>
      <c r="I26" s="156"/>
      <c r="J26" s="175">
        <v>45</v>
      </c>
      <c r="K26" s="156"/>
      <c r="L26" s="154" t="s">
        <v>1127</v>
      </c>
      <c r="M26" s="28" t="s">
        <v>83</v>
      </c>
    </row>
    <row r="27" spans="1:13" ht="40.5" customHeight="1">
      <c r="A27" s="426"/>
      <c r="B27" s="180" t="s">
        <v>29</v>
      </c>
      <c r="C27" s="282" t="s">
        <v>34</v>
      </c>
      <c r="D27" s="122" t="s">
        <v>19</v>
      </c>
      <c r="E27" s="360" t="s">
        <v>1410</v>
      </c>
      <c r="F27" s="175">
        <v>10</v>
      </c>
      <c r="G27" s="156"/>
      <c r="H27" s="156"/>
      <c r="I27" s="156"/>
      <c r="J27" s="175">
        <v>10</v>
      </c>
      <c r="K27" s="156"/>
      <c r="L27" s="154" t="s">
        <v>1127</v>
      </c>
      <c r="M27" s="28" t="s">
        <v>82</v>
      </c>
    </row>
    <row r="28" spans="1:13" ht="33" customHeight="1">
      <c r="A28" s="426"/>
      <c r="B28" s="180" t="s">
        <v>35</v>
      </c>
      <c r="C28" s="283" t="s">
        <v>1349</v>
      </c>
      <c r="D28" s="170" t="s">
        <v>19</v>
      </c>
      <c r="E28" s="29" t="s">
        <v>1409</v>
      </c>
      <c r="F28" s="176">
        <v>50</v>
      </c>
      <c r="G28" s="176"/>
      <c r="H28" s="176"/>
      <c r="I28" s="176"/>
      <c r="J28" s="176">
        <v>50</v>
      </c>
      <c r="K28" s="176"/>
      <c r="L28" s="29" t="s">
        <v>1128</v>
      </c>
      <c r="M28" s="29" t="s">
        <v>81</v>
      </c>
    </row>
    <row r="29" spans="1:13" ht="39.75" customHeight="1">
      <c r="A29" s="426"/>
      <c r="B29" s="180" t="s">
        <v>36</v>
      </c>
      <c r="C29" s="282" t="s">
        <v>18</v>
      </c>
      <c r="D29" s="122" t="s">
        <v>19</v>
      </c>
      <c r="E29" s="154" t="s">
        <v>37</v>
      </c>
      <c r="F29" s="175">
        <v>10</v>
      </c>
      <c r="G29" s="156"/>
      <c r="H29" s="156"/>
      <c r="I29" s="156"/>
      <c r="J29" s="175">
        <v>10</v>
      </c>
      <c r="K29" s="156"/>
      <c r="L29" s="154" t="s">
        <v>1127</v>
      </c>
      <c r="M29" s="28" t="s">
        <v>80</v>
      </c>
    </row>
    <row r="30" spans="1:13" ht="29.45" customHeight="1">
      <c r="A30" s="426"/>
      <c r="B30" s="180" t="s">
        <v>38</v>
      </c>
      <c r="C30" s="282" t="s">
        <v>22</v>
      </c>
      <c r="D30" s="122" t="s">
        <v>19</v>
      </c>
      <c r="E30" s="154" t="s">
        <v>39</v>
      </c>
      <c r="F30" s="175">
        <v>10</v>
      </c>
      <c r="G30" s="156"/>
      <c r="H30" s="156"/>
      <c r="I30" s="156"/>
      <c r="J30" s="175">
        <v>10</v>
      </c>
      <c r="K30" s="156"/>
      <c r="L30" s="154" t="s">
        <v>1128</v>
      </c>
      <c r="M30" s="28" t="s">
        <v>79</v>
      </c>
    </row>
    <row r="31" spans="1:13" ht="42.6" customHeight="1">
      <c r="A31" s="425" t="s">
        <v>40</v>
      </c>
      <c r="B31" s="170" t="s">
        <v>41</v>
      </c>
      <c r="C31" s="283" t="s">
        <v>42</v>
      </c>
      <c r="D31" s="122" t="s">
        <v>19</v>
      </c>
      <c r="E31" s="29" t="s">
        <v>43</v>
      </c>
      <c r="F31" s="176">
        <v>60</v>
      </c>
      <c r="G31" s="176"/>
      <c r="H31" s="176"/>
      <c r="I31" s="176"/>
      <c r="J31" s="176">
        <v>60</v>
      </c>
      <c r="K31" s="176"/>
      <c r="L31" s="29" t="s">
        <v>1129</v>
      </c>
      <c r="M31" s="29" t="s">
        <v>78</v>
      </c>
    </row>
    <row r="32" spans="1:13" ht="33" customHeight="1">
      <c r="A32" s="470"/>
      <c r="B32" s="170" t="s">
        <v>44</v>
      </c>
      <c r="C32" s="284" t="s">
        <v>45</v>
      </c>
      <c r="D32" s="122" t="s">
        <v>19</v>
      </c>
      <c r="E32" s="30" t="s">
        <v>46</v>
      </c>
      <c r="F32" s="177">
        <v>800</v>
      </c>
      <c r="G32" s="178"/>
      <c r="H32" s="178"/>
      <c r="I32" s="176"/>
      <c r="J32" s="177">
        <v>800</v>
      </c>
      <c r="K32" s="178"/>
      <c r="L32" s="29" t="s">
        <v>1128</v>
      </c>
      <c r="M32" s="30" t="s">
        <v>940</v>
      </c>
    </row>
    <row r="33" spans="1:13" ht="51">
      <c r="A33" s="470"/>
      <c r="B33" s="170" t="s">
        <v>47</v>
      </c>
      <c r="C33" s="284" t="s">
        <v>1136</v>
      </c>
      <c r="D33" s="122" t="s">
        <v>19</v>
      </c>
      <c r="E33" s="30" t="s">
        <v>48</v>
      </c>
      <c r="F33" s="177">
        <v>3600</v>
      </c>
      <c r="G33" s="178"/>
      <c r="H33" s="178"/>
      <c r="I33" s="176"/>
      <c r="J33" s="177">
        <v>3600</v>
      </c>
      <c r="K33" s="178"/>
      <c r="L33" s="29" t="s">
        <v>1130</v>
      </c>
      <c r="M33" s="30" t="s">
        <v>49</v>
      </c>
    </row>
    <row r="34" spans="1:13" ht="66.75" customHeight="1">
      <c r="A34" s="470"/>
      <c r="B34" s="122" t="s">
        <v>50</v>
      </c>
      <c r="C34" s="285" t="s">
        <v>51</v>
      </c>
      <c r="D34" s="122" t="s">
        <v>19</v>
      </c>
      <c r="E34" s="31" t="s">
        <v>52</v>
      </c>
      <c r="F34" s="11">
        <v>100</v>
      </c>
      <c r="G34" s="155"/>
      <c r="H34" s="155"/>
      <c r="I34" s="156">
        <v>100</v>
      </c>
      <c r="J34" s="155"/>
      <c r="K34" s="155"/>
      <c r="L34" s="154" t="s">
        <v>1137</v>
      </c>
      <c r="M34" s="31" t="s">
        <v>53</v>
      </c>
    </row>
    <row r="35" spans="1:13" ht="55.15" customHeight="1">
      <c r="A35" s="471"/>
      <c r="B35" s="122" t="s">
        <v>54</v>
      </c>
      <c r="C35" s="285" t="s">
        <v>58</v>
      </c>
      <c r="D35" s="122" t="s">
        <v>19</v>
      </c>
      <c r="E35" s="154" t="s">
        <v>97</v>
      </c>
      <c r="F35" s="156">
        <v>20</v>
      </c>
      <c r="G35" s="155"/>
      <c r="H35" s="155"/>
      <c r="I35" s="156"/>
      <c r="J35" s="159">
        <v>20</v>
      </c>
      <c r="K35" s="155"/>
      <c r="L35" s="31" t="s">
        <v>1131</v>
      </c>
      <c r="M35" s="31" t="s">
        <v>1138</v>
      </c>
    </row>
    <row r="36" spans="1:13" ht="55.5" customHeight="1">
      <c r="A36" s="471"/>
      <c r="B36" s="122" t="s">
        <v>55</v>
      </c>
      <c r="C36" s="285" t="s">
        <v>60</v>
      </c>
      <c r="D36" s="122" t="s">
        <v>19</v>
      </c>
      <c r="E36" s="154" t="s">
        <v>97</v>
      </c>
      <c r="F36" s="156">
        <v>196.6</v>
      </c>
      <c r="G36" s="37"/>
      <c r="H36" s="155"/>
      <c r="I36" s="156"/>
      <c r="J36" s="159">
        <v>196.6</v>
      </c>
      <c r="K36" s="155"/>
      <c r="L36" s="154" t="s">
        <v>1128</v>
      </c>
      <c r="M36" s="32" t="s">
        <v>77</v>
      </c>
    </row>
    <row r="37" spans="1:13" ht="55.15" customHeight="1">
      <c r="A37" s="471"/>
      <c r="B37" s="122" t="s">
        <v>56</v>
      </c>
      <c r="C37" s="281" t="s">
        <v>62</v>
      </c>
      <c r="D37" s="122" t="s">
        <v>19</v>
      </c>
      <c r="E37" s="154" t="s">
        <v>98</v>
      </c>
      <c r="F37" s="156">
        <v>5.0999999999999996</v>
      </c>
      <c r="G37" s="11"/>
      <c r="H37" s="156"/>
      <c r="I37" s="156"/>
      <c r="J37" s="156">
        <v>5.0999999999999996</v>
      </c>
      <c r="K37" s="156"/>
      <c r="L37" s="154" t="s">
        <v>1127</v>
      </c>
      <c r="M37" s="33" t="s">
        <v>76</v>
      </c>
    </row>
    <row r="38" spans="1:13" ht="54.6" customHeight="1">
      <c r="A38" s="472"/>
      <c r="B38" s="122" t="s">
        <v>57</v>
      </c>
      <c r="C38" s="281" t="s">
        <v>64</v>
      </c>
      <c r="D38" s="122" t="s">
        <v>19</v>
      </c>
      <c r="E38" s="154" t="s">
        <v>97</v>
      </c>
      <c r="F38" s="156">
        <v>1600</v>
      </c>
      <c r="G38" s="11"/>
      <c r="H38" s="158"/>
      <c r="I38" s="158"/>
      <c r="J38" s="158"/>
      <c r="K38" s="156">
        <v>1600</v>
      </c>
      <c r="L38" s="154" t="s">
        <v>1128</v>
      </c>
      <c r="M38" s="34" t="s">
        <v>75</v>
      </c>
    </row>
    <row r="39" spans="1:13" ht="14.45" customHeight="1">
      <c r="A39" s="425" t="s">
        <v>30</v>
      </c>
      <c r="B39" s="423" t="s">
        <v>59</v>
      </c>
      <c r="C39" s="422" t="s">
        <v>66</v>
      </c>
      <c r="D39" s="476" t="s">
        <v>19</v>
      </c>
      <c r="E39" s="477" t="s">
        <v>67</v>
      </c>
      <c r="F39" s="424">
        <v>150</v>
      </c>
      <c r="G39" s="428"/>
      <c r="H39" s="424">
        <v>75</v>
      </c>
      <c r="I39" s="424">
        <v>75</v>
      </c>
      <c r="J39" s="424"/>
      <c r="K39" s="428"/>
      <c r="L39" s="429" t="s">
        <v>1132</v>
      </c>
      <c r="M39" s="429" t="s">
        <v>952</v>
      </c>
    </row>
    <row r="40" spans="1:13">
      <c r="A40" s="426"/>
      <c r="B40" s="423"/>
      <c r="C40" s="422"/>
      <c r="D40" s="476"/>
      <c r="E40" s="477"/>
      <c r="F40" s="424"/>
      <c r="G40" s="428"/>
      <c r="H40" s="424"/>
      <c r="I40" s="424"/>
      <c r="J40" s="424"/>
      <c r="K40" s="428"/>
      <c r="L40" s="429"/>
      <c r="M40" s="429"/>
    </row>
    <row r="41" spans="1:13" ht="63" customHeight="1">
      <c r="A41" s="426"/>
      <c r="B41" s="423"/>
      <c r="C41" s="422"/>
      <c r="D41" s="476"/>
      <c r="E41" s="477"/>
      <c r="F41" s="424"/>
      <c r="G41" s="428"/>
      <c r="H41" s="424"/>
      <c r="I41" s="424"/>
      <c r="J41" s="424"/>
      <c r="K41" s="428"/>
      <c r="L41" s="429"/>
      <c r="M41" s="429"/>
    </row>
    <row r="42" spans="1:13" ht="14.45" customHeight="1">
      <c r="A42" s="426"/>
      <c r="B42" s="423" t="s">
        <v>61</v>
      </c>
      <c r="C42" s="475" t="s">
        <v>1408</v>
      </c>
      <c r="D42" s="476" t="s">
        <v>19</v>
      </c>
      <c r="E42" s="477" t="s">
        <v>1139</v>
      </c>
      <c r="F42" s="424">
        <v>46.8</v>
      </c>
      <c r="G42" s="428"/>
      <c r="H42" s="428"/>
      <c r="I42" s="424">
        <v>46.8</v>
      </c>
      <c r="J42" s="428"/>
      <c r="K42" s="428"/>
      <c r="L42" s="450" t="s">
        <v>1133</v>
      </c>
      <c r="M42" s="437" t="s">
        <v>86</v>
      </c>
    </row>
    <row r="43" spans="1:13">
      <c r="A43" s="426"/>
      <c r="B43" s="423"/>
      <c r="C43" s="475"/>
      <c r="D43" s="476"/>
      <c r="E43" s="477"/>
      <c r="F43" s="424"/>
      <c r="G43" s="428"/>
      <c r="H43" s="428"/>
      <c r="I43" s="424"/>
      <c r="J43" s="428"/>
      <c r="K43" s="428"/>
      <c r="L43" s="451"/>
      <c r="M43" s="437"/>
    </row>
    <row r="44" spans="1:13">
      <c r="A44" s="426"/>
      <c r="B44" s="423"/>
      <c r="C44" s="475"/>
      <c r="D44" s="476"/>
      <c r="E44" s="477"/>
      <c r="F44" s="424"/>
      <c r="G44" s="428"/>
      <c r="H44" s="428"/>
      <c r="I44" s="424"/>
      <c r="J44" s="428"/>
      <c r="K44" s="428"/>
      <c r="L44" s="451"/>
      <c r="M44" s="437"/>
    </row>
    <row r="45" spans="1:13" ht="46.9" customHeight="1">
      <c r="A45" s="426"/>
      <c r="B45" s="423"/>
      <c r="C45" s="475"/>
      <c r="D45" s="476"/>
      <c r="E45" s="477"/>
      <c r="F45" s="424"/>
      <c r="G45" s="428"/>
      <c r="H45" s="428"/>
      <c r="I45" s="424"/>
      <c r="J45" s="428"/>
      <c r="K45" s="428"/>
      <c r="L45" s="452"/>
      <c r="M45" s="437"/>
    </row>
    <row r="46" spans="1:13" ht="14.45" customHeight="1">
      <c r="A46" s="426"/>
      <c r="B46" s="439" t="s">
        <v>63</v>
      </c>
      <c r="C46" s="440" t="s">
        <v>70</v>
      </c>
      <c r="D46" s="439" t="s">
        <v>19</v>
      </c>
      <c r="E46" s="441" t="s">
        <v>90</v>
      </c>
      <c r="F46" s="442">
        <v>30</v>
      </c>
      <c r="G46" s="443"/>
      <c r="H46" s="444"/>
      <c r="I46" s="424">
        <v>30</v>
      </c>
      <c r="J46" s="444"/>
      <c r="K46" s="444"/>
      <c r="L46" s="478" t="s">
        <v>1134</v>
      </c>
      <c r="M46" s="445" t="s">
        <v>953</v>
      </c>
    </row>
    <row r="47" spans="1:13">
      <c r="A47" s="426"/>
      <c r="B47" s="439"/>
      <c r="C47" s="440"/>
      <c r="D47" s="439"/>
      <c r="E47" s="441"/>
      <c r="F47" s="442"/>
      <c r="G47" s="443"/>
      <c r="H47" s="444"/>
      <c r="I47" s="424"/>
      <c r="J47" s="444"/>
      <c r="K47" s="444"/>
      <c r="L47" s="479"/>
      <c r="M47" s="445"/>
    </row>
    <row r="48" spans="1:13">
      <c r="A48" s="426"/>
      <c r="B48" s="439"/>
      <c r="C48" s="440"/>
      <c r="D48" s="439"/>
      <c r="E48" s="441"/>
      <c r="F48" s="442"/>
      <c r="G48" s="443"/>
      <c r="H48" s="444"/>
      <c r="I48" s="424"/>
      <c r="J48" s="444"/>
      <c r="K48" s="444"/>
      <c r="L48" s="479"/>
      <c r="M48" s="445"/>
    </row>
    <row r="49" spans="1:13">
      <c r="A49" s="426"/>
      <c r="B49" s="439"/>
      <c r="C49" s="440"/>
      <c r="D49" s="439"/>
      <c r="E49" s="441"/>
      <c r="F49" s="442"/>
      <c r="G49" s="443"/>
      <c r="H49" s="444"/>
      <c r="I49" s="424"/>
      <c r="J49" s="444"/>
      <c r="K49" s="444"/>
      <c r="L49" s="479"/>
      <c r="M49" s="445"/>
    </row>
    <row r="50" spans="1:13" ht="36" customHeight="1">
      <c r="A50" s="438"/>
      <c r="B50" s="439"/>
      <c r="C50" s="440"/>
      <c r="D50" s="439"/>
      <c r="E50" s="441"/>
      <c r="F50" s="442"/>
      <c r="G50" s="443"/>
      <c r="H50" s="444"/>
      <c r="I50" s="424"/>
      <c r="J50" s="444"/>
      <c r="K50" s="444"/>
      <c r="L50" s="480"/>
      <c r="M50" s="445"/>
    </row>
    <row r="51" spans="1:13" ht="46.5" customHeight="1">
      <c r="A51" s="257"/>
      <c r="B51" s="251" t="s">
        <v>65</v>
      </c>
      <c r="C51" s="281" t="s">
        <v>1313</v>
      </c>
      <c r="D51" s="251" t="s">
        <v>19</v>
      </c>
      <c r="E51" s="252" t="s">
        <v>1314</v>
      </c>
      <c r="F51" s="253">
        <v>850</v>
      </c>
      <c r="G51" s="254"/>
      <c r="H51" s="255"/>
      <c r="I51" s="250"/>
      <c r="J51" s="255"/>
      <c r="K51" s="253">
        <v>850</v>
      </c>
      <c r="L51" s="249" t="s">
        <v>1129</v>
      </c>
      <c r="M51" s="256" t="s">
        <v>1315</v>
      </c>
    </row>
    <row r="52" spans="1:13" ht="76.5" customHeight="1">
      <c r="A52" s="257"/>
      <c r="B52" s="251" t="s">
        <v>68</v>
      </c>
      <c r="C52" s="317" t="s">
        <v>1378</v>
      </c>
      <c r="D52" s="251" t="s">
        <v>19</v>
      </c>
      <c r="E52" s="321" t="s">
        <v>769</v>
      </c>
      <c r="F52" s="253">
        <v>2750</v>
      </c>
      <c r="G52" s="254"/>
      <c r="H52" s="255"/>
      <c r="I52" s="250"/>
      <c r="J52" s="253">
        <v>1450</v>
      </c>
      <c r="K52" s="253">
        <v>1300</v>
      </c>
      <c r="L52" s="170" t="s">
        <v>1319</v>
      </c>
      <c r="M52" s="259" t="s">
        <v>1318</v>
      </c>
    </row>
    <row r="53" spans="1:13" ht="123" customHeight="1">
      <c r="A53" s="352"/>
      <c r="B53" s="347" t="s">
        <v>1402</v>
      </c>
      <c r="C53" s="415" t="s">
        <v>1478</v>
      </c>
      <c r="D53" s="347" t="s">
        <v>19</v>
      </c>
      <c r="E53" s="356" t="s">
        <v>90</v>
      </c>
      <c r="F53" s="348"/>
      <c r="G53" s="349"/>
      <c r="H53" s="350"/>
      <c r="I53" s="351"/>
      <c r="J53" s="348"/>
      <c r="K53" s="348"/>
      <c r="L53" s="170" t="s">
        <v>1403</v>
      </c>
      <c r="M53" s="416" t="s">
        <v>778</v>
      </c>
    </row>
    <row r="54" spans="1:13">
      <c r="A54" s="20"/>
      <c r="B54" s="21"/>
      <c r="C54" s="22" t="s">
        <v>72</v>
      </c>
      <c r="D54" s="20"/>
      <c r="E54" s="23"/>
      <c r="F54" s="36">
        <f>SUM(F24:F53)</f>
        <v>10355.5</v>
      </c>
      <c r="G54" s="36">
        <f t="shared" ref="G54:K54" si="4">SUM(G24:G52)</f>
        <v>0</v>
      </c>
      <c r="H54" s="36">
        <f t="shared" si="4"/>
        <v>75</v>
      </c>
      <c r="I54" s="36">
        <f t="shared" si="4"/>
        <v>251.8</v>
      </c>
      <c r="J54" s="36">
        <f t="shared" si="4"/>
        <v>6278.7000000000007</v>
      </c>
      <c r="K54" s="36">
        <f t="shared" si="4"/>
        <v>3750</v>
      </c>
      <c r="L54" s="24"/>
      <c r="M54" s="20"/>
    </row>
    <row r="55" spans="1:13" ht="19.149999999999999" customHeight="1">
      <c r="A55" s="330" t="s">
        <v>1140</v>
      </c>
      <c r="B55" s="330"/>
      <c r="C55" s="446" t="s">
        <v>1140</v>
      </c>
      <c r="D55" s="446"/>
      <c r="E55" s="446"/>
      <c r="F55" s="446"/>
      <c r="G55" s="446"/>
      <c r="H55" s="446"/>
      <c r="I55" s="446"/>
      <c r="J55" s="446"/>
      <c r="K55" s="446"/>
      <c r="L55" s="446"/>
      <c r="M55" s="331"/>
    </row>
    <row r="56" spans="1:13" ht="75" customHeight="1">
      <c r="A56" s="425" t="s">
        <v>1093</v>
      </c>
      <c r="B56" s="9" t="s">
        <v>17</v>
      </c>
      <c r="C56" s="286" t="s">
        <v>1141</v>
      </c>
      <c r="D56" s="122" t="s">
        <v>19</v>
      </c>
      <c r="E56" s="154" t="s">
        <v>87</v>
      </c>
      <c r="F56" s="37"/>
      <c r="G56" s="37"/>
      <c r="H56" s="37"/>
      <c r="I56" s="37"/>
      <c r="J56" s="37"/>
      <c r="K56" s="38"/>
      <c r="L56" s="154" t="s">
        <v>88</v>
      </c>
      <c r="M56" s="12" t="s">
        <v>936</v>
      </c>
    </row>
    <row r="57" spans="1:13" ht="76.5">
      <c r="A57" s="470"/>
      <c r="B57" s="9" t="s">
        <v>21</v>
      </c>
      <c r="C57" s="286" t="s">
        <v>89</v>
      </c>
      <c r="D57" s="122" t="s">
        <v>19</v>
      </c>
      <c r="E57" s="154" t="s">
        <v>90</v>
      </c>
      <c r="F57" s="37"/>
      <c r="G57" s="37"/>
      <c r="H57" s="37"/>
      <c r="I57" s="37"/>
      <c r="J57" s="37"/>
      <c r="K57" s="38"/>
      <c r="L57" s="154" t="s">
        <v>91</v>
      </c>
      <c r="M57" s="12" t="s">
        <v>937</v>
      </c>
    </row>
    <row r="58" spans="1:13" ht="76.5" customHeight="1">
      <c r="A58" s="470"/>
      <c r="B58" s="9" t="s">
        <v>28</v>
      </c>
      <c r="C58" s="286" t="s">
        <v>92</v>
      </c>
      <c r="D58" s="122" t="s">
        <v>19</v>
      </c>
      <c r="E58" s="154" t="s">
        <v>93</v>
      </c>
      <c r="F58" s="37"/>
      <c r="G58" s="37"/>
      <c r="H58" s="37"/>
      <c r="I58" s="37"/>
      <c r="J58" s="37"/>
      <c r="K58" s="38"/>
      <c r="L58" s="154" t="s">
        <v>94</v>
      </c>
      <c r="M58" s="12" t="s">
        <v>713</v>
      </c>
    </row>
    <row r="59" spans="1:13" ht="96" customHeight="1">
      <c r="A59" s="481"/>
      <c r="B59" s="9" t="s">
        <v>29</v>
      </c>
      <c r="C59" s="287" t="s">
        <v>95</v>
      </c>
      <c r="D59" s="122" t="s">
        <v>19</v>
      </c>
      <c r="E59" s="154" t="s">
        <v>87</v>
      </c>
      <c r="F59" s="39"/>
      <c r="G59" s="39"/>
      <c r="H59" s="39"/>
      <c r="I59" s="39"/>
      <c r="J59" s="39"/>
      <c r="K59" s="39"/>
      <c r="L59" s="154" t="s">
        <v>96</v>
      </c>
      <c r="M59" s="12" t="s">
        <v>716</v>
      </c>
    </row>
    <row r="60" spans="1:13">
      <c r="A60" s="4"/>
      <c r="B60" s="4"/>
      <c r="C60" s="5" t="s">
        <v>7</v>
      </c>
      <c r="D60" s="4"/>
      <c r="E60" s="6"/>
      <c r="F60" s="124">
        <v>0</v>
      </c>
      <c r="G60" s="146">
        <v>0</v>
      </c>
      <c r="H60" s="146">
        <v>0</v>
      </c>
      <c r="I60" s="146">
        <v>0</v>
      </c>
      <c r="J60" s="146">
        <v>0</v>
      </c>
      <c r="K60" s="146">
        <v>0</v>
      </c>
      <c r="L60" s="6"/>
      <c r="M60" s="4"/>
    </row>
    <row r="61" spans="1:13" ht="18" customHeight="1">
      <c r="A61" s="332" t="s">
        <v>1142</v>
      </c>
      <c r="B61" s="332"/>
      <c r="C61" s="474" t="s">
        <v>1142</v>
      </c>
      <c r="D61" s="474"/>
      <c r="E61" s="474"/>
      <c r="F61" s="474"/>
      <c r="G61" s="474"/>
      <c r="H61" s="474"/>
      <c r="I61" s="474"/>
      <c r="J61" s="474"/>
      <c r="K61" s="474"/>
      <c r="L61" s="474"/>
      <c r="M61" s="333"/>
    </row>
    <row r="62" spans="1:13" ht="41.45" customHeight="1">
      <c r="A62" s="454" t="s">
        <v>1122</v>
      </c>
      <c r="B62" s="9" t="s">
        <v>17</v>
      </c>
      <c r="C62" s="288" t="s">
        <v>1114</v>
      </c>
      <c r="D62" s="182" t="s">
        <v>19</v>
      </c>
      <c r="E62" s="154" t="s">
        <v>1143</v>
      </c>
      <c r="F62" s="11">
        <v>14000</v>
      </c>
      <c r="G62" s="11"/>
      <c r="H62" s="11"/>
      <c r="I62" s="11"/>
      <c r="J62" s="11"/>
      <c r="K62" s="11">
        <v>14000</v>
      </c>
      <c r="L62" s="154" t="s">
        <v>1115</v>
      </c>
      <c r="M62" s="12" t="s">
        <v>73</v>
      </c>
    </row>
    <row r="63" spans="1:13" ht="42" customHeight="1">
      <c r="A63" s="455"/>
      <c r="B63" s="9" t="s">
        <v>21</v>
      </c>
      <c r="C63" s="288" t="s">
        <v>1116</v>
      </c>
      <c r="D63" s="157" t="s">
        <v>19</v>
      </c>
      <c r="E63" s="154" t="s">
        <v>1143</v>
      </c>
      <c r="F63" s="11">
        <v>9000</v>
      </c>
      <c r="G63" s="11"/>
      <c r="H63" s="11"/>
      <c r="I63" s="11">
        <v>9000</v>
      </c>
      <c r="J63" s="11"/>
      <c r="K63" s="11"/>
      <c r="L63" s="154" t="s">
        <v>1117</v>
      </c>
      <c r="M63" s="12" t="s">
        <v>74</v>
      </c>
    </row>
    <row r="64" spans="1:13" ht="37.5" customHeight="1">
      <c r="A64" s="455"/>
      <c r="B64" s="9" t="s">
        <v>28</v>
      </c>
      <c r="C64" s="288" t="s">
        <v>1118</v>
      </c>
      <c r="D64" s="411" t="s">
        <v>19</v>
      </c>
      <c r="E64" s="154" t="s">
        <v>1143</v>
      </c>
      <c r="F64" s="11">
        <v>600</v>
      </c>
      <c r="G64" s="11"/>
      <c r="H64" s="11"/>
      <c r="I64" s="11">
        <v>600</v>
      </c>
      <c r="J64" s="11"/>
      <c r="K64" s="11"/>
      <c r="L64" s="154" t="s">
        <v>1119</v>
      </c>
      <c r="M64" s="12" t="s">
        <v>1144</v>
      </c>
    </row>
    <row r="65" spans="1:15" ht="39" customHeight="1">
      <c r="A65" s="455"/>
      <c r="B65" s="9" t="s">
        <v>29</v>
      </c>
      <c r="C65" s="288" t="s">
        <v>1475</v>
      </c>
      <c r="D65" s="413" t="s">
        <v>19</v>
      </c>
      <c r="E65" s="412" t="s">
        <v>1143</v>
      </c>
      <c r="F65" s="11">
        <v>1000</v>
      </c>
      <c r="G65" s="11"/>
      <c r="H65" s="11"/>
      <c r="I65" s="11">
        <v>1000</v>
      </c>
      <c r="J65" s="11"/>
      <c r="K65" s="11"/>
      <c r="L65" s="412" t="s">
        <v>1476</v>
      </c>
      <c r="M65" s="12" t="s">
        <v>53</v>
      </c>
    </row>
    <row r="66" spans="1:15" ht="60.75" customHeight="1">
      <c r="A66" s="473"/>
      <c r="B66" s="9" t="s">
        <v>35</v>
      </c>
      <c r="C66" s="288" t="s">
        <v>1350</v>
      </c>
      <c r="D66" s="157" t="s">
        <v>19</v>
      </c>
      <c r="E66" s="154" t="s">
        <v>1120</v>
      </c>
      <c r="F66" s="11">
        <v>400</v>
      </c>
      <c r="G66" s="10"/>
      <c r="H66" s="10"/>
      <c r="I66" s="10"/>
      <c r="J66" s="11">
        <v>400</v>
      </c>
      <c r="K66" s="10"/>
      <c r="L66" s="154" t="s">
        <v>1145</v>
      </c>
      <c r="M66" s="48">
        <v>1</v>
      </c>
    </row>
    <row r="67" spans="1:15" ht="60.75" customHeight="1">
      <c r="A67" s="473"/>
      <c r="B67" s="9" t="s">
        <v>36</v>
      </c>
      <c r="C67" s="288" t="s">
        <v>1121</v>
      </c>
      <c r="D67" s="418" t="s">
        <v>19</v>
      </c>
      <c r="E67" s="417" t="s">
        <v>1120</v>
      </c>
      <c r="F67" s="11">
        <v>170</v>
      </c>
      <c r="G67" s="10"/>
      <c r="H67" s="10"/>
      <c r="I67" s="10"/>
      <c r="J67" s="11">
        <v>170</v>
      </c>
      <c r="K67" s="10"/>
      <c r="L67" s="417" t="s">
        <v>1145</v>
      </c>
      <c r="M67" s="48">
        <v>1</v>
      </c>
    </row>
    <row r="68" spans="1:15">
      <c r="A68" s="149"/>
      <c r="B68" s="150"/>
      <c r="C68" s="35" t="s">
        <v>7</v>
      </c>
      <c r="D68" s="147"/>
      <c r="E68" s="147"/>
      <c r="F68" s="10">
        <f t="shared" ref="F68:K68" si="5">SUM(F62:F67)</f>
        <v>25170</v>
      </c>
      <c r="G68" s="10">
        <f t="shared" si="5"/>
        <v>0</v>
      </c>
      <c r="H68" s="10">
        <f t="shared" si="5"/>
        <v>0</v>
      </c>
      <c r="I68" s="10">
        <f t="shared" si="5"/>
        <v>10600</v>
      </c>
      <c r="J68" s="10">
        <f t="shared" si="5"/>
        <v>570</v>
      </c>
      <c r="K68" s="10">
        <f t="shared" si="5"/>
        <v>14000</v>
      </c>
      <c r="L68" s="148"/>
      <c r="M68" s="149"/>
    </row>
    <row r="69" spans="1:15" ht="19.899999999999999" customHeight="1">
      <c r="A69" s="330" t="s">
        <v>1146</v>
      </c>
      <c r="B69" s="330"/>
      <c r="C69" s="446" t="s">
        <v>1146</v>
      </c>
      <c r="D69" s="446"/>
      <c r="E69" s="446"/>
      <c r="F69" s="446"/>
      <c r="G69" s="446"/>
      <c r="H69" s="446"/>
      <c r="I69" s="446"/>
      <c r="J69" s="446"/>
      <c r="K69" s="446"/>
      <c r="L69" s="446"/>
      <c r="M69" s="331"/>
    </row>
    <row r="70" spans="1:15" ht="160.5" customHeight="1">
      <c r="A70" s="484" t="s">
        <v>1091</v>
      </c>
      <c r="B70" s="9" t="s">
        <v>17</v>
      </c>
      <c r="C70" s="402" t="s">
        <v>708</v>
      </c>
      <c r="D70" s="403" t="s">
        <v>19</v>
      </c>
      <c r="E70" s="404" t="s">
        <v>1474</v>
      </c>
      <c r="F70" s="185">
        <v>3000</v>
      </c>
      <c r="G70" s="11"/>
      <c r="H70" s="11"/>
      <c r="I70" s="185">
        <v>3000</v>
      </c>
      <c r="J70" s="185"/>
      <c r="K70" s="11"/>
      <c r="L70" s="404" t="s">
        <v>709</v>
      </c>
      <c r="M70" s="403" t="s">
        <v>710</v>
      </c>
      <c r="O70" s="408"/>
    </row>
    <row r="71" spans="1:15" ht="84" customHeight="1">
      <c r="A71" s="484"/>
      <c r="B71" s="9" t="s">
        <v>21</v>
      </c>
      <c r="C71" s="402" t="s">
        <v>711</v>
      </c>
      <c r="D71" s="403" t="s">
        <v>19</v>
      </c>
      <c r="E71" s="404" t="s">
        <v>1471</v>
      </c>
      <c r="F71" s="185">
        <v>3400</v>
      </c>
      <c r="G71" s="11"/>
      <c r="H71" s="11"/>
      <c r="I71" s="185">
        <v>3400</v>
      </c>
      <c r="J71" s="185"/>
      <c r="K71" s="11"/>
      <c r="L71" s="404" t="s">
        <v>712</v>
      </c>
      <c r="M71" s="403" t="s">
        <v>713</v>
      </c>
      <c r="O71" s="408"/>
    </row>
    <row r="72" spans="1:15" ht="74.25" customHeight="1">
      <c r="A72" s="485"/>
      <c r="B72" s="183" t="s">
        <v>28</v>
      </c>
      <c r="C72" s="284" t="s">
        <v>714</v>
      </c>
      <c r="D72" s="30" t="s">
        <v>19</v>
      </c>
      <c r="E72" s="30" t="s">
        <v>1471</v>
      </c>
      <c r="F72" s="177">
        <v>11000</v>
      </c>
      <c r="G72" s="186"/>
      <c r="H72" s="186"/>
      <c r="I72" s="177"/>
      <c r="J72" s="177"/>
      <c r="K72" s="186">
        <v>11000</v>
      </c>
      <c r="L72" s="404" t="s">
        <v>715</v>
      </c>
      <c r="M72" s="403" t="s">
        <v>716</v>
      </c>
      <c r="O72" s="408"/>
    </row>
    <row r="73" spans="1:15" ht="81" customHeight="1">
      <c r="A73" s="485"/>
      <c r="B73" s="183" t="s">
        <v>29</v>
      </c>
      <c r="C73" s="284" t="s">
        <v>717</v>
      </c>
      <c r="D73" s="30" t="s">
        <v>19</v>
      </c>
      <c r="E73" s="30" t="s">
        <v>1460</v>
      </c>
      <c r="F73" s="177">
        <v>2000</v>
      </c>
      <c r="G73" s="186"/>
      <c r="H73" s="186"/>
      <c r="I73" s="177">
        <v>2000</v>
      </c>
      <c r="J73" s="177"/>
      <c r="K73" s="186"/>
      <c r="L73" s="404" t="s">
        <v>718</v>
      </c>
      <c r="M73" s="403" t="s">
        <v>719</v>
      </c>
      <c r="O73" s="408"/>
    </row>
    <row r="74" spans="1:15" ht="79.5" customHeight="1">
      <c r="A74" s="485"/>
      <c r="B74" s="183" t="s">
        <v>35</v>
      </c>
      <c r="C74" s="284" t="s">
        <v>720</v>
      </c>
      <c r="D74" s="30" t="s">
        <v>19</v>
      </c>
      <c r="E74" s="30" t="s">
        <v>1471</v>
      </c>
      <c r="F74" s="177">
        <v>1000</v>
      </c>
      <c r="G74" s="186"/>
      <c r="H74" s="186"/>
      <c r="I74" s="177">
        <v>1000</v>
      </c>
      <c r="J74" s="177"/>
      <c r="K74" s="186"/>
      <c r="L74" s="404" t="s">
        <v>721</v>
      </c>
      <c r="M74" s="403" t="s">
        <v>722</v>
      </c>
      <c r="O74" s="408"/>
    </row>
    <row r="75" spans="1:15" ht="76.5" customHeight="1">
      <c r="A75" s="485"/>
      <c r="B75" s="183" t="s">
        <v>36</v>
      </c>
      <c r="C75" s="284" t="s">
        <v>1449</v>
      </c>
      <c r="D75" s="30" t="s">
        <v>19</v>
      </c>
      <c r="E75" s="30" t="s">
        <v>1471</v>
      </c>
      <c r="F75" s="177">
        <v>2000</v>
      </c>
      <c r="G75" s="186"/>
      <c r="H75" s="186"/>
      <c r="I75" s="177">
        <v>2000</v>
      </c>
      <c r="J75" s="177"/>
      <c r="K75" s="186"/>
      <c r="L75" s="404" t="s">
        <v>1458</v>
      </c>
      <c r="M75" s="403" t="s">
        <v>1459</v>
      </c>
      <c r="O75" s="408"/>
    </row>
    <row r="76" spans="1:15" ht="107.25" customHeight="1">
      <c r="A76" s="485"/>
      <c r="B76" s="183" t="s">
        <v>38</v>
      </c>
      <c r="C76" s="284" t="s">
        <v>724</v>
      </c>
      <c r="D76" s="30" t="s">
        <v>19</v>
      </c>
      <c r="E76" s="30" t="s">
        <v>1471</v>
      </c>
      <c r="F76" s="177">
        <v>54523</v>
      </c>
      <c r="G76" s="186"/>
      <c r="H76" s="186"/>
      <c r="I76" s="177"/>
      <c r="J76" s="177"/>
      <c r="K76" s="186">
        <v>54523</v>
      </c>
      <c r="L76" s="404" t="s">
        <v>725</v>
      </c>
      <c r="M76" s="403" t="s">
        <v>53</v>
      </c>
      <c r="O76" s="408"/>
    </row>
    <row r="77" spans="1:15" ht="118.15" customHeight="1">
      <c r="A77" s="485"/>
      <c r="B77" s="183" t="s">
        <v>41</v>
      </c>
      <c r="C77" s="284" t="s">
        <v>726</v>
      </c>
      <c r="D77" s="30" t="s">
        <v>19</v>
      </c>
      <c r="E77" s="30" t="s">
        <v>1471</v>
      </c>
      <c r="F77" s="177">
        <v>7049</v>
      </c>
      <c r="G77" s="186"/>
      <c r="H77" s="186"/>
      <c r="I77" s="177"/>
      <c r="J77" s="177">
        <v>7049</v>
      </c>
      <c r="K77" s="186"/>
      <c r="L77" s="404" t="s">
        <v>727</v>
      </c>
      <c r="M77" s="403" t="s">
        <v>728</v>
      </c>
      <c r="O77" s="408"/>
    </row>
    <row r="78" spans="1:15" ht="84" customHeight="1">
      <c r="A78" s="485"/>
      <c r="B78" s="183" t="s">
        <v>44</v>
      </c>
      <c r="C78" s="284" t="s">
        <v>729</v>
      </c>
      <c r="D78" s="30" t="s">
        <v>19</v>
      </c>
      <c r="E78" s="30" t="s">
        <v>1471</v>
      </c>
      <c r="F78" s="177">
        <v>20</v>
      </c>
      <c r="G78" s="186"/>
      <c r="H78" s="186"/>
      <c r="I78" s="177">
        <v>20</v>
      </c>
      <c r="J78" s="177"/>
      <c r="K78" s="186"/>
      <c r="L78" s="404" t="s">
        <v>730</v>
      </c>
      <c r="M78" s="404" t="s">
        <v>716</v>
      </c>
      <c r="O78" s="408"/>
    </row>
    <row r="79" spans="1:15" ht="81.75" customHeight="1">
      <c r="A79" s="485"/>
      <c r="B79" s="183" t="s">
        <v>47</v>
      </c>
      <c r="C79" s="284" t="s">
        <v>731</v>
      </c>
      <c r="D79" s="30" t="s">
        <v>19</v>
      </c>
      <c r="E79" s="30" t="s">
        <v>1471</v>
      </c>
      <c r="F79" s="177">
        <v>1300</v>
      </c>
      <c r="G79" s="186"/>
      <c r="H79" s="186"/>
      <c r="I79" s="177">
        <v>1000</v>
      </c>
      <c r="J79" s="177">
        <v>300</v>
      </c>
      <c r="K79" s="186"/>
      <c r="L79" s="404" t="s">
        <v>732</v>
      </c>
      <c r="M79" s="125" t="s">
        <v>716</v>
      </c>
      <c r="O79" s="408"/>
    </row>
    <row r="80" spans="1:15" ht="80.25" customHeight="1">
      <c r="A80" s="485"/>
      <c r="B80" s="183" t="s">
        <v>50</v>
      </c>
      <c r="C80" s="284" t="s">
        <v>733</v>
      </c>
      <c r="D80" s="30" t="s">
        <v>19</v>
      </c>
      <c r="E80" s="30" t="s">
        <v>1471</v>
      </c>
      <c r="F80" s="177">
        <v>100</v>
      </c>
      <c r="G80" s="186"/>
      <c r="H80" s="186"/>
      <c r="I80" s="177"/>
      <c r="J80" s="177">
        <v>100</v>
      </c>
      <c r="K80" s="186"/>
      <c r="L80" s="404" t="s">
        <v>734</v>
      </c>
      <c r="M80" s="404" t="s">
        <v>735</v>
      </c>
      <c r="O80" s="408"/>
    </row>
    <row r="81" spans="1:16" ht="82.5" customHeight="1">
      <c r="A81" s="485"/>
      <c r="B81" s="183" t="s">
        <v>54</v>
      </c>
      <c r="C81" s="284" t="s">
        <v>736</v>
      </c>
      <c r="D81" s="30" t="s">
        <v>19</v>
      </c>
      <c r="E81" s="30" t="s">
        <v>1471</v>
      </c>
      <c r="F81" s="177">
        <v>150</v>
      </c>
      <c r="G81" s="186"/>
      <c r="H81" s="186"/>
      <c r="I81" s="177">
        <v>150</v>
      </c>
      <c r="J81" s="177"/>
      <c r="K81" s="186"/>
      <c r="L81" s="404" t="s">
        <v>737</v>
      </c>
      <c r="M81" s="404" t="s">
        <v>738</v>
      </c>
      <c r="O81" s="408"/>
    </row>
    <row r="82" spans="1:16" ht="84.75" customHeight="1">
      <c r="A82" s="485"/>
      <c r="B82" s="183" t="s">
        <v>55</v>
      </c>
      <c r="C82" s="284" t="s">
        <v>739</v>
      </c>
      <c r="D82" s="30" t="s">
        <v>19</v>
      </c>
      <c r="E82" s="30" t="s">
        <v>1471</v>
      </c>
      <c r="F82" s="177">
        <v>420</v>
      </c>
      <c r="G82" s="186"/>
      <c r="H82" s="186"/>
      <c r="I82" s="177"/>
      <c r="J82" s="177">
        <v>200</v>
      </c>
      <c r="K82" s="186">
        <v>220</v>
      </c>
      <c r="L82" s="404" t="s">
        <v>740</v>
      </c>
      <c r="M82" s="404" t="s">
        <v>741</v>
      </c>
      <c r="O82" s="408"/>
    </row>
    <row r="83" spans="1:16" ht="80.25" customHeight="1">
      <c r="A83" s="485"/>
      <c r="B83" s="183" t="s">
        <v>56</v>
      </c>
      <c r="C83" s="284" t="s">
        <v>1405</v>
      </c>
      <c r="D83" s="30" t="s">
        <v>19</v>
      </c>
      <c r="E83" s="30" t="s">
        <v>1473</v>
      </c>
      <c r="F83" s="177">
        <v>350</v>
      </c>
      <c r="G83" s="186"/>
      <c r="H83" s="186"/>
      <c r="I83" s="177"/>
      <c r="J83" s="177">
        <v>150</v>
      </c>
      <c r="K83" s="186">
        <v>200</v>
      </c>
      <c r="L83" s="404" t="s">
        <v>1147</v>
      </c>
      <c r="M83" s="404" t="s">
        <v>742</v>
      </c>
      <c r="O83" s="408"/>
    </row>
    <row r="84" spans="1:16" ht="81.75" customHeight="1">
      <c r="A84" s="485"/>
      <c r="B84" s="183" t="s">
        <v>57</v>
      </c>
      <c r="C84" s="284" t="s">
        <v>743</v>
      </c>
      <c r="D84" s="30" t="s">
        <v>19</v>
      </c>
      <c r="E84" s="30" t="s">
        <v>1472</v>
      </c>
      <c r="F84" s="177">
        <v>870</v>
      </c>
      <c r="G84" s="186"/>
      <c r="H84" s="186"/>
      <c r="I84" s="177"/>
      <c r="J84" s="177">
        <v>600</v>
      </c>
      <c r="K84" s="186">
        <v>270</v>
      </c>
      <c r="L84" s="404" t="s">
        <v>1148</v>
      </c>
      <c r="M84" s="404" t="s">
        <v>744</v>
      </c>
      <c r="O84" s="408"/>
    </row>
    <row r="85" spans="1:16" ht="80.25" customHeight="1">
      <c r="A85" s="485"/>
      <c r="B85" s="183" t="s">
        <v>59</v>
      </c>
      <c r="C85" s="284" t="s">
        <v>1316</v>
      </c>
      <c r="D85" s="30" t="s">
        <v>19</v>
      </c>
      <c r="E85" s="30" t="s">
        <v>1471</v>
      </c>
      <c r="F85" s="177">
        <v>500</v>
      </c>
      <c r="G85" s="186"/>
      <c r="H85" s="186"/>
      <c r="I85" s="186">
        <v>500</v>
      </c>
      <c r="J85" s="186"/>
      <c r="K85" s="186"/>
      <c r="L85" s="404" t="s">
        <v>1149</v>
      </c>
      <c r="M85" s="404" t="s">
        <v>745</v>
      </c>
      <c r="O85" s="408"/>
    </row>
    <row r="86" spans="1:16" ht="78.75" customHeight="1">
      <c r="A86" s="485"/>
      <c r="B86" s="183" t="s">
        <v>61</v>
      </c>
      <c r="C86" s="284" t="s">
        <v>746</v>
      </c>
      <c r="D86" s="30" t="s">
        <v>19</v>
      </c>
      <c r="E86" s="30" t="s">
        <v>1471</v>
      </c>
      <c r="F86" s="177">
        <v>5671.1</v>
      </c>
      <c r="G86" s="186"/>
      <c r="H86" s="186"/>
      <c r="I86" s="186">
        <v>3237.3</v>
      </c>
      <c r="J86" s="186"/>
      <c r="K86" s="186">
        <v>2433.8000000000002</v>
      </c>
      <c r="L86" s="404" t="s">
        <v>747</v>
      </c>
      <c r="M86" s="404" t="s">
        <v>748</v>
      </c>
      <c r="O86" s="408"/>
    </row>
    <row r="87" spans="1:16" ht="62.25" customHeight="1">
      <c r="A87" s="406"/>
      <c r="B87" s="183" t="s">
        <v>63</v>
      </c>
      <c r="C87" s="284" t="s">
        <v>750</v>
      </c>
      <c r="D87" s="30" t="s">
        <v>19</v>
      </c>
      <c r="E87" s="129" t="s">
        <v>1461</v>
      </c>
      <c r="F87" s="177">
        <v>100</v>
      </c>
      <c r="G87" s="177"/>
      <c r="H87" s="177"/>
      <c r="I87" s="177"/>
      <c r="J87" s="177">
        <v>100</v>
      </c>
      <c r="K87" s="177"/>
      <c r="L87" s="403" t="s">
        <v>751</v>
      </c>
      <c r="M87" s="126" t="s">
        <v>752</v>
      </c>
      <c r="O87" s="408"/>
      <c r="P87" s="408"/>
    </row>
    <row r="88" spans="1:16" ht="60" customHeight="1">
      <c r="A88" s="490" t="s">
        <v>749</v>
      </c>
      <c r="B88" s="183" t="s">
        <v>65</v>
      </c>
      <c r="C88" s="284" t="s">
        <v>753</v>
      </c>
      <c r="D88" s="30" t="s">
        <v>19</v>
      </c>
      <c r="E88" s="129" t="s">
        <v>1461</v>
      </c>
      <c r="F88" s="177">
        <v>5000</v>
      </c>
      <c r="G88" s="177"/>
      <c r="H88" s="177"/>
      <c r="I88" s="177"/>
      <c r="J88" s="177">
        <v>5000</v>
      </c>
      <c r="K88" s="177"/>
      <c r="L88" s="403" t="s">
        <v>754</v>
      </c>
      <c r="M88" s="403" t="s">
        <v>755</v>
      </c>
      <c r="O88" s="408"/>
    </row>
    <row r="89" spans="1:16" ht="67.5" customHeight="1">
      <c r="A89" s="491"/>
      <c r="B89" s="183" t="s">
        <v>68</v>
      </c>
      <c r="C89" s="284" t="s">
        <v>756</v>
      </c>
      <c r="D89" s="30" t="s">
        <v>19</v>
      </c>
      <c r="E89" s="129" t="s">
        <v>1462</v>
      </c>
      <c r="F89" s="177">
        <v>4000</v>
      </c>
      <c r="G89" s="177"/>
      <c r="H89" s="177"/>
      <c r="I89" s="177"/>
      <c r="J89" s="177">
        <v>4000</v>
      </c>
      <c r="K89" s="177"/>
      <c r="L89" s="403" t="s">
        <v>757</v>
      </c>
      <c r="M89" s="403" t="s">
        <v>74</v>
      </c>
      <c r="O89" s="408"/>
    </row>
    <row r="90" spans="1:16" ht="51" customHeight="1">
      <c r="A90" s="491"/>
      <c r="B90" s="183" t="s">
        <v>69</v>
      </c>
      <c r="C90" s="284" t="s">
        <v>758</v>
      </c>
      <c r="D90" s="30" t="s">
        <v>19</v>
      </c>
      <c r="E90" s="129" t="s">
        <v>1462</v>
      </c>
      <c r="F90" s="177">
        <v>5000</v>
      </c>
      <c r="G90" s="177"/>
      <c r="H90" s="177"/>
      <c r="I90" s="177"/>
      <c r="J90" s="177">
        <v>5000</v>
      </c>
      <c r="K90" s="177"/>
      <c r="L90" s="403" t="s">
        <v>759</v>
      </c>
      <c r="M90" s="403" t="s">
        <v>716</v>
      </c>
      <c r="O90" s="408"/>
    </row>
    <row r="91" spans="1:16" ht="60">
      <c r="A91" s="491"/>
      <c r="B91" s="183" t="s">
        <v>227</v>
      </c>
      <c r="C91" s="284" t="s">
        <v>1416</v>
      </c>
      <c r="D91" s="30" t="s">
        <v>19</v>
      </c>
      <c r="E91" s="129" t="s">
        <v>1463</v>
      </c>
      <c r="F91" s="177">
        <v>5763.7</v>
      </c>
      <c r="G91" s="177"/>
      <c r="H91" s="177"/>
      <c r="I91" s="177"/>
      <c r="J91" s="177"/>
      <c r="K91" s="177">
        <v>5763.7</v>
      </c>
      <c r="L91" s="30" t="s">
        <v>760</v>
      </c>
      <c r="M91" s="127" t="s">
        <v>761</v>
      </c>
      <c r="O91" s="408"/>
    </row>
    <row r="92" spans="1:16" ht="58.5" customHeight="1">
      <c r="A92" s="491"/>
      <c r="B92" s="183" t="s">
        <v>230</v>
      </c>
      <c r="C92" s="284" t="s">
        <v>762</v>
      </c>
      <c r="D92" s="30" t="s">
        <v>19</v>
      </c>
      <c r="E92" s="129" t="s">
        <v>1463</v>
      </c>
      <c r="F92" s="177">
        <v>200</v>
      </c>
      <c r="G92" s="177"/>
      <c r="H92" s="177"/>
      <c r="I92" s="177"/>
      <c r="J92" s="177">
        <v>200</v>
      </c>
      <c r="K92" s="177"/>
      <c r="L92" s="30" t="s">
        <v>763</v>
      </c>
      <c r="M92" s="127" t="s">
        <v>764</v>
      </c>
      <c r="O92" s="408"/>
    </row>
    <row r="93" spans="1:16" s="407" customFormat="1" ht="55.5" customHeight="1">
      <c r="A93" s="491"/>
      <c r="B93" s="183" t="s">
        <v>233</v>
      </c>
      <c r="C93" s="284" t="s">
        <v>765</v>
      </c>
      <c r="D93" s="30" t="s">
        <v>19</v>
      </c>
      <c r="E93" s="129" t="s">
        <v>1462</v>
      </c>
      <c r="F93" s="177">
        <v>2500</v>
      </c>
      <c r="G93" s="186"/>
      <c r="H93" s="186"/>
      <c r="I93" s="186">
        <v>2500</v>
      </c>
      <c r="J93" s="186"/>
      <c r="K93" s="186"/>
      <c r="L93" s="30" t="s">
        <v>766</v>
      </c>
      <c r="M93" s="30" t="s">
        <v>767</v>
      </c>
      <c r="O93" s="408"/>
    </row>
    <row r="94" spans="1:16" ht="67.5" customHeight="1">
      <c r="A94" s="491"/>
      <c r="B94" s="183" t="s">
        <v>236</v>
      </c>
      <c r="C94" s="284" t="s">
        <v>1304</v>
      </c>
      <c r="D94" s="30" t="s">
        <v>19</v>
      </c>
      <c r="E94" s="129" t="s">
        <v>769</v>
      </c>
      <c r="F94" s="177">
        <v>500</v>
      </c>
      <c r="G94" s="177"/>
      <c r="H94" s="177"/>
      <c r="I94" s="177"/>
      <c r="J94" s="177">
        <v>500</v>
      </c>
      <c r="K94" s="186"/>
      <c r="L94" s="403" t="s">
        <v>770</v>
      </c>
      <c r="M94" s="30" t="s">
        <v>771</v>
      </c>
      <c r="O94" s="408"/>
    </row>
    <row r="95" spans="1:16" ht="66.75" customHeight="1">
      <c r="A95" s="491"/>
      <c r="B95" s="183" t="s">
        <v>239</v>
      </c>
      <c r="C95" s="284" t="s">
        <v>1150</v>
      </c>
      <c r="D95" s="30" t="s">
        <v>19</v>
      </c>
      <c r="E95" s="129" t="s">
        <v>769</v>
      </c>
      <c r="F95" s="177">
        <v>50</v>
      </c>
      <c r="G95" s="177"/>
      <c r="H95" s="177"/>
      <c r="I95" s="177"/>
      <c r="J95" s="177">
        <v>50</v>
      </c>
      <c r="K95" s="186"/>
      <c r="L95" s="30" t="s">
        <v>772</v>
      </c>
      <c r="M95" s="30" t="s">
        <v>771</v>
      </c>
      <c r="O95" s="408"/>
    </row>
    <row r="96" spans="1:16" ht="76.5">
      <c r="A96" s="491"/>
      <c r="B96" s="183" t="s">
        <v>243</v>
      </c>
      <c r="C96" s="284" t="s">
        <v>1151</v>
      </c>
      <c r="D96" s="30" t="s">
        <v>19</v>
      </c>
      <c r="E96" s="129" t="s">
        <v>769</v>
      </c>
      <c r="F96" s="177">
        <v>1000</v>
      </c>
      <c r="G96" s="177"/>
      <c r="H96" s="177"/>
      <c r="I96" s="177"/>
      <c r="J96" s="177">
        <v>1000</v>
      </c>
      <c r="K96" s="186"/>
      <c r="L96" s="30" t="s">
        <v>773</v>
      </c>
      <c r="M96" s="30" t="s">
        <v>774</v>
      </c>
      <c r="O96" s="408"/>
    </row>
    <row r="97" spans="1:15" ht="38.25">
      <c r="A97" s="492"/>
      <c r="B97" s="183" t="s">
        <v>247</v>
      </c>
      <c r="C97" s="284" t="s">
        <v>1152</v>
      </c>
      <c r="D97" s="30" t="s">
        <v>19</v>
      </c>
      <c r="E97" s="129" t="s">
        <v>769</v>
      </c>
      <c r="F97" s="177">
        <v>150</v>
      </c>
      <c r="G97" s="177"/>
      <c r="H97" s="177"/>
      <c r="I97" s="177"/>
      <c r="J97" s="177">
        <v>150</v>
      </c>
      <c r="K97" s="186"/>
      <c r="L97" s="30" t="s">
        <v>775</v>
      </c>
      <c r="M97" s="30" t="s">
        <v>771</v>
      </c>
      <c r="O97" s="408"/>
    </row>
    <row r="98" spans="1:15" ht="64.5" customHeight="1">
      <c r="A98" s="493" t="s">
        <v>768</v>
      </c>
      <c r="B98" s="183" t="s">
        <v>249</v>
      </c>
      <c r="C98" s="284" t="s">
        <v>1379</v>
      </c>
      <c r="D98" s="30" t="s">
        <v>19</v>
      </c>
      <c r="E98" s="129" t="s">
        <v>769</v>
      </c>
      <c r="F98" s="177">
        <v>90</v>
      </c>
      <c r="G98" s="177"/>
      <c r="H98" s="177"/>
      <c r="I98" s="177"/>
      <c r="J98" s="177">
        <v>90</v>
      </c>
      <c r="K98" s="186"/>
      <c r="L98" s="30" t="s">
        <v>772</v>
      </c>
      <c r="M98" s="30" t="s">
        <v>771</v>
      </c>
      <c r="O98" s="408"/>
    </row>
    <row r="99" spans="1:15" ht="63" customHeight="1">
      <c r="A99" s="494"/>
      <c r="B99" s="183" t="s">
        <v>251</v>
      </c>
      <c r="C99" s="284" t="s">
        <v>1380</v>
      </c>
      <c r="D99" s="30" t="s">
        <v>19</v>
      </c>
      <c r="E99" s="129" t="s">
        <v>769</v>
      </c>
      <c r="F99" s="177">
        <v>120</v>
      </c>
      <c r="G99" s="177"/>
      <c r="H99" s="177"/>
      <c r="I99" s="177"/>
      <c r="J99" s="177">
        <v>120</v>
      </c>
      <c r="K99" s="186"/>
      <c r="L99" s="30" t="s">
        <v>776</v>
      </c>
      <c r="M99" s="30" t="s">
        <v>1153</v>
      </c>
      <c r="O99" s="408"/>
    </row>
    <row r="100" spans="1:15" ht="60">
      <c r="A100" s="494"/>
      <c r="B100" s="183" t="s">
        <v>252</v>
      </c>
      <c r="C100" s="284" t="s">
        <v>1154</v>
      </c>
      <c r="D100" s="30" t="s">
        <v>19</v>
      </c>
      <c r="E100" s="129" t="s">
        <v>769</v>
      </c>
      <c r="F100" s="177">
        <v>132</v>
      </c>
      <c r="G100" s="177"/>
      <c r="H100" s="177"/>
      <c r="I100" s="177"/>
      <c r="J100" s="177">
        <v>132</v>
      </c>
      <c r="K100" s="186"/>
      <c r="L100" s="30" t="s">
        <v>777</v>
      </c>
      <c r="M100" s="30" t="s">
        <v>73</v>
      </c>
      <c r="O100" s="408"/>
    </row>
    <row r="101" spans="1:15" ht="45">
      <c r="A101" s="494"/>
      <c r="B101" s="183" t="s">
        <v>256</v>
      </c>
      <c r="C101" s="284" t="s">
        <v>1155</v>
      </c>
      <c r="D101" s="30" t="s">
        <v>19</v>
      </c>
      <c r="E101" s="129" t="s">
        <v>769</v>
      </c>
      <c r="F101" s="177">
        <v>15</v>
      </c>
      <c r="G101" s="186"/>
      <c r="H101" s="186"/>
      <c r="I101" s="186"/>
      <c r="J101" s="186">
        <v>15</v>
      </c>
      <c r="K101" s="186"/>
      <c r="L101" s="30" t="s">
        <v>777</v>
      </c>
      <c r="M101" s="30" t="s">
        <v>771</v>
      </c>
      <c r="O101" s="408"/>
    </row>
    <row r="102" spans="1:15" ht="75">
      <c r="A102" s="494"/>
      <c r="B102" s="501" t="s">
        <v>260</v>
      </c>
      <c r="C102" s="284" t="s">
        <v>1320</v>
      </c>
      <c r="D102" s="447" t="s">
        <v>19</v>
      </c>
      <c r="E102" s="447" t="s">
        <v>1470</v>
      </c>
      <c r="F102" s="177">
        <v>2072</v>
      </c>
      <c r="G102" s="177"/>
      <c r="H102" s="177"/>
      <c r="I102" s="177">
        <v>2072</v>
      </c>
      <c r="J102" s="177"/>
      <c r="K102" s="177"/>
      <c r="L102" s="30"/>
      <c r="M102" s="128"/>
      <c r="O102" s="408"/>
    </row>
    <row r="103" spans="1:15" ht="61.5" customHeight="1">
      <c r="A103" s="494"/>
      <c r="B103" s="502"/>
      <c r="C103" s="289" t="s">
        <v>1351</v>
      </c>
      <c r="D103" s="448"/>
      <c r="E103" s="448"/>
      <c r="F103" s="260">
        <v>963</v>
      </c>
      <c r="G103" s="260"/>
      <c r="H103" s="260"/>
      <c r="I103" s="260">
        <v>963</v>
      </c>
      <c r="J103" s="260"/>
      <c r="K103" s="260"/>
      <c r="L103" s="30" t="s">
        <v>1325</v>
      </c>
      <c r="M103" s="128" t="s">
        <v>1326</v>
      </c>
      <c r="O103" s="408"/>
    </row>
    <row r="104" spans="1:15" ht="43.5" customHeight="1">
      <c r="A104" s="494"/>
      <c r="B104" s="502"/>
      <c r="C104" s="289" t="s">
        <v>1352</v>
      </c>
      <c r="D104" s="448"/>
      <c r="E104" s="448"/>
      <c r="F104" s="260">
        <v>924</v>
      </c>
      <c r="G104" s="260"/>
      <c r="H104" s="260"/>
      <c r="I104" s="260">
        <v>924</v>
      </c>
      <c r="J104" s="260"/>
      <c r="K104" s="260"/>
      <c r="L104" s="30" t="s">
        <v>1327</v>
      </c>
      <c r="M104" s="128" t="s">
        <v>738</v>
      </c>
      <c r="O104" s="408"/>
    </row>
    <row r="105" spans="1:15" ht="45.75" customHeight="1">
      <c r="A105" s="495"/>
      <c r="B105" s="502"/>
      <c r="C105" s="289" t="s">
        <v>1353</v>
      </c>
      <c r="D105" s="448"/>
      <c r="E105" s="448"/>
      <c r="F105" s="260">
        <v>53</v>
      </c>
      <c r="G105" s="260"/>
      <c r="H105" s="260"/>
      <c r="I105" s="260">
        <v>53</v>
      </c>
      <c r="J105" s="260"/>
      <c r="K105" s="260"/>
      <c r="L105" s="30" t="s">
        <v>1327</v>
      </c>
      <c r="M105" s="128" t="s">
        <v>990</v>
      </c>
      <c r="O105" s="408"/>
    </row>
    <row r="106" spans="1:15" ht="38.25">
      <c r="A106" s="496"/>
      <c r="B106" s="503"/>
      <c r="C106" s="289" t="s">
        <v>1354</v>
      </c>
      <c r="D106" s="449"/>
      <c r="E106" s="449"/>
      <c r="F106" s="260">
        <v>132</v>
      </c>
      <c r="G106" s="260"/>
      <c r="H106" s="260"/>
      <c r="I106" s="260">
        <v>132</v>
      </c>
      <c r="J106" s="260"/>
      <c r="K106" s="260"/>
      <c r="L106" s="30" t="s">
        <v>1327</v>
      </c>
      <c r="M106" s="128" t="s">
        <v>73</v>
      </c>
      <c r="O106" s="408"/>
    </row>
    <row r="107" spans="1:15" ht="45">
      <c r="A107" s="497"/>
      <c r="B107" s="183" t="s">
        <v>263</v>
      </c>
      <c r="C107" s="284" t="s">
        <v>1321</v>
      </c>
      <c r="D107" s="30" t="s">
        <v>19</v>
      </c>
      <c r="E107" s="30" t="s">
        <v>1324</v>
      </c>
      <c r="F107" s="177">
        <v>1440</v>
      </c>
      <c r="G107" s="177"/>
      <c r="H107" s="177"/>
      <c r="I107" s="177"/>
      <c r="J107" s="177"/>
      <c r="K107" s="177">
        <v>1440</v>
      </c>
      <c r="L107" s="30" t="s">
        <v>1322</v>
      </c>
      <c r="M107" s="128" t="s">
        <v>1323</v>
      </c>
      <c r="O107" s="408"/>
    </row>
    <row r="108" spans="1:15" ht="93.75" customHeight="1">
      <c r="A108" s="497"/>
      <c r="B108" s="183" t="s">
        <v>267</v>
      </c>
      <c r="C108" s="284" t="s">
        <v>1450</v>
      </c>
      <c r="D108" s="30" t="s">
        <v>19</v>
      </c>
      <c r="E108" s="129" t="s">
        <v>1464</v>
      </c>
      <c r="F108" s="177">
        <v>250</v>
      </c>
      <c r="G108" s="177"/>
      <c r="H108" s="177"/>
      <c r="I108" s="177">
        <v>250</v>
      </c>
      <c r="J108" s="177"/>
      <c r="K108" s="177"/>
      <c r="L108" s="404" t="s">
        <v>732</v>
      </c>
      <c r="M108" s="125" t="s">
        <v>771</v>
      </c>
      <c r="O108" s="408"/>
    </row>
    <row r="109" spans="1:15" ht="93" customHeight="1">
      <c r="A109" s="497"/>
      <c r="B109" s="183" t="s">
        <v>270</v>
      </c>
      <c r="C109" s="284" t="s">
        <v>779</v>
      </c>
      <c r="D109" s="30" t="s">
        <v>19</v>
      </c>
      <c r="E109" s="30" t="s">
        <v>1464</v>
      </c>
      <c r="F109" s="177">
        <v>170</v>
      </c>
      <c r="G109" s="177"/>
      <c r="H109" s="177"/>
      <c r="I109" s="177">
        <v>170</v>
      </c>
      <c r="J109" s="177"/>
      <c r="K109" s="177"/>
      <c r="L109" s="30" t="s">
        <v>1156</v>
      </c>
      <c r="M109" s="128" t="s">
        <v>780</v>
      </c>
      <c r="O109" s="408"/>
    </row>
    <row r="110" spans="1:15" ht="38.25">
      <c r="A110" s="497"/>
      <c r="B110" s="183" t="s">
        <v>272</v>
      </c>
      <c r="C110" s="284" t="s">
        <v>781</v>
      </c>
      <c r="D110" s="30" t="s">
        <v>19</v>
      </c>
      <c r="E110" s="30" t="s">
        <v>1465</v>
      </c>
      <c r="F110" s="177">
        <v>420</v>
      </c>
      <c r="G110" s="177"/>
      <c r="H110" s="177"/>
      <c r="I110" s="177">
        <v>420</v>
      </c>
      <c r="J110" s="177"/>
      <c r="K110" s="177"/>
      <c r="L110" s="30" t="s">
        <v>1157</v>
      </c>
      <c r="M110" s="128" t="s">
        <v>1477</v>
      </c>
      <c r="O110" s="408"/>
    </row>
    <row r="111" spans="1:15" ht="89.25">
      <c r="A111" s="497"/>
      <c r="B111" s="183" t="s">
        <v>445</v>
      </c>
      <c r="C111" s="284" t="s">
        <v>782</v>
      </c>
      <c r="D111" s="30" t="s">
        <v>19</v>
      </c>
      <c r="E111" s="30" t="s">
        <v>1466</v>
      </c>
      <c r="F111" s="177">
        <v>140</v>
      </c>
      <c r="G111" s="177"/>
      <c r="H111" s="177"/>
      <c r="I111" s="177">
        <v>140</v>
      </c>
      <c r="J111" s="177"/>
      <c r="K111" s="187"/>
      <c r="L111" s="30" t="s">
        <v>1415</v>
      </c>
      <c r="M111" s="128" t="s">
        <v>783</v>
      </c>
      <c r="O111" s="408"/>
    </row>
    <row r="112" spans="1:15" ht="90.75" customHeight="1">
      <c r="A112" s="497"/>
      <c r="B112" s="183" t="s">
        <v>446</v>
      </c>
      <c r="C112" s="284" t="s">
        <v>784</v>
      </c>
      <c r="D112" s="30" t="s">
        <v>19</v>
      </c>
      <c r="E112" s="30" t="s">
        <v>1464</v>
      </c>
      <c r="F112" s="177">
        <v>140</v>
      </c>
      <c r="G112" s="177"/>
      <c r="H112" s="177"/>
      <c r="I112" s="177">
        <v>140</v>
      </c>
      <c r="J112" s="177"/>
      <c r="K112" s="187"/>
      <c r="L112" s="30" t="s">
        <v>1158</v>
      </c>
      <c r="M112" s="128" t="s">
        <v>716</v>
      </c>
      <c r="O112" s="408"/>
    </row>
    <row r="113" spans="1:15" ht="89.25">
      <c r="A113" s="497"/>
      <c r="B113" s="183" t="s">
        <v>447</v>
      </c>
      <c r="C113" s="284" t="s">
        <v>785</v>
      </c>
      <c r="D113" s="30" t="s">
        <v>19</v>
      </c>
      <c r="E113" s="30" t="s">
        <v>1464</v>
      </c>
      <c r="F113" s="177">
        <v>1500</v>
      </c>
      <c r="G113" s="177"/>
      <c r="H113" s="177"/>
      <c r="I113" s="177">
        <v>1500</v>
      </c>
      <c r="J113" s="177"/>
      <c r="K113" s="177"/>
      <c r="L113" s="30" t="s">
        <v>1381</v>
      </c>
      <c r="M113" s="30" t="s">
        <v>954</v>
      </c>
      <c r="O113" s="408"/>
    </row>
    <row r="114" spans="1:15" ht="89.25">
      <c r="A114" s="497"/>
      <c r="B114" s="183" t="s">
        <v>448</v>
      </c>
      <c r="C114" s="284" t="s">
        <v>786</v>
      </c>
      <c r="D114" s="30" t="s">
        <v>19</v>
      </c>
      <c r="E114" s="30" t="s">
        <v>1464</v>
      </c>
      <c r="F114" s="177">
        <v>62.2</v>
      </c>
      <c r="G114" s="177"/>
      <c r="H114" s="177"/>
      <c r="I114" s="177">
        <v>62.2</v>
      </c>
      <c r="J114" s="177"/>
      <c r="K114" s="177"/>
      <c r="L114" s="30" t="s">
        <v>787</v>
      </c>
      <c r="M114" s="128" t="s">
        <v>788</v>
      </c>
      <c r="O114" s="408"/>
    </row>
    <row r="115" spans="1:15" ht="95.25" customHeight="1">
      <c r="A115" s="497"/>
      <c r="B115" s="183" t="s">
        <v>449</v>
      </c>
      <c r="C115" s="284" t="s">
        <v>789</v>
      </c>
      <c r="D115" s="30" t="s">
        <v>19</v>
      </c>
      <c r="E115" s="30" t="s">
        <v>1464</v>
      </c>
      <c r="F115" s="177">
        <v>1700</v>
      </c>
      <c r="G115" s="177"/>
      <c r="H115" s="177"/>
      <c r="I115" s="177">
        <v>1700</v>
      </c>
      <c r="J115" s="177"/>
      <c r="K115" s="177"/>
      <c r="L115" s="129" t="s">
        <v>790</v>
      </c>
      <c r="M115" s="30" t="s">
        <v>1307</v>
      </c>
      <c r="O115" s="408"/>
    </row>
    <row r="116" spans="1:15" ht="89.25">
      <c r="A116" s="497"/>
      <c r="B116" s="183" t="s">
        <v>450</v>
      </c>
      <c r="C116" s="284" t="s">
        <v>791</v>
      </c>
      <c r="D116" s="30" t="s">
        <v>19</v>
      </c>
      <c r="E116" s="30" t="s">
        <v>1464</v>
      </c>
      <c r="F116" s="177">
        <v>30</v>
      </c>
      <c r="G116" s="177"/>
      <c r="H116" s="177"/>
      <c r="I116" s="177">
        <v>30</v>
      </c>
      <c r="J116" s="177"/>
      <c r="K116" s="177"/>
      <c r="L116" s="30" t="s">
        <v>792</v>
      </c>
      <c r="M116" s="30" t="s">
        <v>955</v>
      </c>
      <c r="O116" s="408"/>
    </row>
    <row r="117" spans="1:15" ht="90" customHeight="1">
      <c r="A117" s="497"/>
      <c r="B117" s="183" t="s">
        <v>451</v>
      </c>
      <c r="C117" s="284" t="s">
        <v>793</v>
      </c>
      <c r="D117" s="30" t="s">
        <v>19</v>
      </c>
      <c r="E117" s="30" t="s">
        <v>1464</v>
      </c>
      <c r="F117" s="177">
        <v>600</v>
      </c>
      <c r="G117" s="177"/>
      <c r="H117" s="177"/>
      <c r="I117" s="177">
        <v>600</v>
      </c>
      <c r="J117" s="177"/>
      <c r="K117" s="177"/>
      <c r="L117" s="30" t="s">
        <v>794</v>
      </c>
      <c r="M117" s="30" t="s">
        <v>723</v>
      </c>
      <c r="O117" s="408"/>
    </row>
    <row r="118" spans="1:15" ht="94.5" customHeight="1">
      <c r="A118" s="497"/>
      <c r="B118" s="183" t="s">
        <v>452</v>
      </c>
      <c r="C118" s="284" t="s">
        <v>795</v>
      </c>
      <c r="D118" s="30" t="s">
        <v>19</v>
      </c>
      <c r="E118" s="30" t="s">
        <v>1464</v>
      </c>
      <c r="F118" s="177">
        <v>3120</v>
      </c>
      <c r="G118" s="177"/>
      <c r="H118" s="177"/>
      <c r="I118" s="177">
        <v>3120</v>
      </c>
      <c r="J118" s="177"/>
      <c r="K118" s="177"/>
      <c r="L118" s="30" t="s">
        <v>796</v>
      </c>
      <c r="M118" s="129" t="s">
        <v>797</v>
      </c>
      <c r="O118" s="408"/>
    </row>
    <row r="119" spans="1:15" ht="91.5" customHeight="1">
      <c r="A119" s="497"/>
      <c r="B119" s="183" t="s">
        <v>453</v>
      </c>
      <c r="C119" s="284" t="s">
        <v>798</v>
      </c>
      <c r="D119" s="30" t="s">
        <v>19</v>
      </c>
      <c r="E119" s="30" t="s">
        <v>1464</v>
      </c>
      <c r="F119" s="177">
        <v>1600</v>
      </c>
      <c r="G119" s="177"/>
      <c r="H119" s="177"/>
      <c r="I119" s="177">
        <v>1600</v>
      </c>
      <c r="J119" s="177"/>
      <c r="K119" s="177"/>
      <c r="L119" s="403" t="s">
        <v>799</v>
      </c>
      <c r="M119" s="404" t="s">
        <v>1159</v>
      </c>
      <c r="O119" s="408"/>
    </row>
    <row r="120" spans="1:15" ht="89.25">
      <c r="A120" s="497"/>
      <c r="B120" s="183" t="s">
        <v>454</v>
      </c>
      <c r="C120" s="284" t="s">
        <v>800</v>
      </c>
      <c r="D120" s="30" t="s">
        <v>19</v>
      </c>
      <c r="E120" s="30" t="s">
        <v>1464</v>
      </c>
      <c r="F120" s="177">
        <v>2500</v>
      </c>
      <c r="G120" s="177"/>
      <c r="H120" s="177"/>
      <c r="I120" s="177">
        <v>300</v>
      </c>
      <c r="J120" s="177"/>
      <c r="K120" s="177">
        <v>2200</v>
      </c>
      <c r="L120" s="30" t="s">
        <v>801</v>
      </c>
      <c r="M120" s="30" t="s">
        <v>802</v>
      </c>
      <c r="O120" s="408"/>
    </row>
    <row r="121" spans="1:15" s="409" customFormat="1" ht="89.25">
      <c r="A121" s="497"/>
      <c r="B121" s="183" t="s">
        <v>455</v>
      </c>
      <c r="C121" s="284" t="s">
        <v>1454</v>
      </c>
      <c r="D121" s="30" t="s">
        <v>19</v>
      </c>
      <c r="E121" s="30" t="s">
        <v>1464</v>
      </c>
      <c r="F121" s="177">
        <v>60</v>
      </c>
      <c r="G121" s="177"/>
      <c r="H121" s="177"/>
      <c r="I121" s="177">
        <v>60</v>
      </c>
      <c r="J121" s="177"/>
      <c r="K121" s="177"/>
      <c r="L121" s="30" t="s">
        <v>1455</v>
      </c>
      <c r="M121" s="30" t="s">
        <v>1456</v>
      </c>
      <c r="O121" s="410"/>
    </row>
    <row r="122" spans="1:15" ht="53.25" customHeight="1">
      <c r="A122" s="497"/>
      <c r="B122" s="183" t="s">
        <v>456</v>
      </c>
      <c r="C122" s="284" t="s">
        <v>803</v>
      </c>
      <c r="D122" s="30" t="s">
        <v>19</v>
      </c>
      <c r="E122" s="30" t="s">
        <v>1465</v>
      </c>
      <c r="F122" s="177">
        <v>4700</v>
      </c>
      <c r="G122" s="177"/>
      <c r="H122" s="177"/>
      <c r="I122" s="177">
        <v>4700</v>
      </c>
      <c r="J122" s="177"/>
      <c r="K122" s="177"/>
      <c r="L122" s="30" t="s">
        <v>804</v>
      </c>
      <c r="M122" s="129" t="s">
        <v>805</v>
      </c>
      <c r="O122" s="408"/>
    </row>
    <row r="123" spans="1:15" ht="89.25" customHeight="1">
      <c r="A123" s="497"/>
      <c r="B123" s="183" t="s">
        <v>457</v>
      </c>
      <c r="C123" s="284" t="s">
        <v>806</v>
      </c>
      <c r="D123" s="30" t="s">
        <v>19</v>
      </c>
      <c r="E123" s="30" t="s">
        <v>1466</v>
      </c>
      <c r="F123" s="186">
        <v>1300</v>
      </c>
      <c r="G123" s="177"/>
      <c r="H123" s="177"/>
      <c r="I123" s="177">
        <v>1300</v>
      </c>
      <c r="J123" s="177"/>
      <c r="K123" s="177"/>
      <c r="L123" s="403" t="s">
        <v>807</v>
      </c>
      <c r="M123" s="404" t="s">
        <v>808</v>
      </c>
      <c r="O123" s="408"/>
    </row>
    <row r="124" spans="1:15" ht="91.5" customHeight="1">
      <c r="A124" s="497"/>
      <c r="B124" s="183" t="s">
        <v>458</v>
      </c>
      <c r="C124" s="284" t="s">
        <v>809</v>
      </c>
      <c r="D124" s="30" t="s">
        <v>19</v>
      </c>
      <c r="E124" s="30" t="s">
        <v>1464</v>
      </c>
      <c r="F124" s="177">
        <v>3500</v>
      </c>
      <c r="G124" s="177"/>
      <c r="H124" s="177"/>
      <c r="I124" s="177">
        <v>3500</v>
      </c>
      <c r="J124" s="177"/>
      <c r="K124" s="177"/>
      <c r="L124" s="403" t="s">
        <v>810</v>
      </c>
      <c r="M124" s="404" t="s">
        <v>811</v>
      </c>
      <c r="O124" s="408"/>
    </row>
    <row r="125" spans="1:15" ht="89.25">
      <c r="A125" s="497"/>
      <c r="B125" s="183" t="s">
        <v>459</v>
      </c>
      <c r="C125" s="284" t="s">
        <v>812</v>
      </c>
      <c r="D125" s="30" t="s">
        <v>19</v>
      </c>
      <c r="E125" s="30" t="s">
        <v>1464</v>
      </c>
      <c r="F125" s="177">
        <v>130</v>
      </c>
      <c r="G125" s="177"/>
      <c r="H125" s="177"/>
      <c r="I125" s="177">
        <v>130</v>
      </c>
      <c r="J125" s="177"/>
      <c r="K125" s="177"/>
      <c r="L125" s="403" t="s">
        <v>813</v>
      </c>
      <c r="M125" s="130" t="s">
        <v>259</v>
      </c>
      <c r="O125" s="408"/>
    </row>
    <row r="126" spans="1:15" ht="89.25" customHeight="1">
      <c r="A126" s="497"/>
      <c r="B126" s="183" t="s">
        <v>460</v>
      </c>
      <c r="C126" s="284" t="s">
        <v>814</v>
      </c>
      <c r="D126" s="30" t="s">
        <v>19</v>
      </c>
      <c r="E126" s="30" t="s">
        <v>1464</v>
      </c>
      <c r="F126" s="177">
        <v>130</v>
      </c>
      <c r="G126" s="177"/>
      <c r="H126" s="177"/>
      <c r="I126" s="177">
        <v>130</v>
      </c>
      <c r="J126" s="177"/>
      <c r="K126" s="177"/>
      <c r="L126" s="403" t="s">
        <v>1160</v>
      </c>
      <c r="M126" s="130" t="s">
        <v>771</v>
      </c>
      <c r="O126" s="408"/>
    </row>
    <row r="127" spans="1:15" ht="90" customHeight="1">
      <c r="A127" s="497"/>
      <c r="B127" s="183" t="s">
        <v>1064</v>
      </c>
      <c r="C127" s="284" t="s">
        <v>815</v>
      </c>
      <c r="D127" s="30" t="s">
        <v>19</v>
      </c>
      <c r="E127" s="30" t="s">
        <v>1464</v>
      </c>
      <c r="F127" s="177">
        <v>110</v>
      </c>
      <c r="G127" s="177"/>
      <c r="H127" s="177"/>
      <c r="I127" s="177">
        <v>110</v>
      </c>
      <c r="J127" s="177"/>
      <c r="K127" s="177"/>
      <c r="L127" s="403" t="s">
        <v>816</v>
      </c>
      <c r="M127" s="404" t="s">
        <v>817</v>
      </c>
      <c r="O127" s="408"/>
    </row>
    <row r="128" spans="1:15" ht="88.5" customHeight="1">
      <c r="A128" s="497"/>
      <c r="B128" s="183" t="s">
        <v>1065</v>
      </c>
      <c r="C128" s="284" t="s">
        <v>818</v>
      </c>
      <c r="D128" s="30" t="s">
        <v>19</v>
      </c>
      <c r="E128" s="30" t="s">
        <v>1464</v>
      </c>
      <c r="F128" s="186">
        <v>1779</v>
      </c>
      <c r="G128" s="177"/>
      <c r="H128" s="177"/>
      <c r="I128" s="177">
        <v>1456.9</v>
      </c>
      <c r="J128" s="177">
        <v>322.10000000000002</v>
      </c>
      <c r="K128" s="177"/>
      <c r="L128" s="403" t="s">
        <v>819</v>
      </c>
      <c r="M128" s="130" t="s">
        <v>820</v>
      </c>
      <c r="O128" s="408"/>
    </row>
    <row r="129" spans="1:15" ht="89.25">
      <c r="A129" s="497"/>
      <c r="B129" s="183" t="s">
        <v>1066</v>
      </c>
      <c r="C129" s="284" t="s">
        <v>821</v>
      </c>
      <c r="D129" s="30" t="s">
        <v>19</v>
      </c>
      <c r="E129" s="30" t="s">
        <v>1464</v>
      </c>
      <c r="F129" s="186">
        <v>250</v>
      </c>
      <c r="G129" s="177"/>
      <c r="H129" s="177"/>
      <c r="I129" s="177">
        <v>250</v>
      </c>
      <c r="J129" s="177"/>
      <c r="K129" s="177"/>
      <c r="L129" s="403" t="s">
        <v>822</v>
      </c>
      <c r="M129" s="130" t="s">
        <v>74</v>
      </c>
      <c r="O129" s="408"/>
    </row>
    <row r="130" spans="1:15" ht="91.5" customHeight="1">
      <c r="A130" s="497"/>
      <c r="B130" s="183" t="s">
        <v>1067</v>
      </c>
      <c r="C130" s="284" t="s">
        <v>823</v>
      </c>
      <c r="D130" s="30" t="s">
        <v>19</v>
      </c>
      <c r="E130" s="30" t="s">
        <v>1464</v>
      </c>
      <c r="F130" s="177">
        <v>300</v>
      </c>
      <c r="G130" s="177"/>
      <c r="H130" s="177"/>
      <c r="I130" s="177">
        <v>300</v>
      </c>
      <c r="J130" s="177"/>
      <c r="K130" s="177"/>
      <c r="L130" s="403" t="s">
        <v>824</v>
      </c>
      <c r="M130" s="404" t="s">
        <v>825</v>
      </c>
      <c r="O130" s="408"/>
    </row>
    <row r="131" spans="1:15" ht="89.25">
      <c r="A131" s="497"/>
      <c r="B131" s="183" t="s">
        <v>1068</v>
      </c>
      <c r="C131" s="284" t="s">
        <v>826</v>
      </c>
      <c r="D131" s="30" t="s">
        <v>19</v>
      </c>
      <c r="E131" s="30" t="s">
        <v>1464</v>
      </c>
      <c r="F131" s="177">
        <v>339</v>
      </c>
      <c r="G131" s="177"/>
      <c r="H131" s="177"/>
      <c r="I131" s="177">
        <v>339</v>
      </c>
      <c r="J131" s="177"/>
      <c r="K131" s="177"/>
      <c r="L131" s="403" t="s">
        <v>1161</v>
      </c>
      <c r="M131" s="404" t="s">
        <v>827</v>
      </c>
      <c r="O131" s="408"/>
    </row>
    <row r="132" spans="1:15" ht="89.25">
      <c r="A132" s="497"/>
      <c r="B132" s="183" t="s">
        <v>1069</v>
      </c>
      <c r="C132" s="284" t="s">
        <v>828</v>
      </c>
      <c r="D132" s="30" t="s">
        <v>19</v>
      </c>
      <c r="E132" s="30" t="s">
        <v>1464</v>
      </c>
      <c r="F132" s="177">
        <v>621.5</v>
      </c>
      <c r="G132" s="177"/>
      <c r="H132" s="177"/>
      <c r="I132" s="177">
        <v>621.5</v>
      </c>
      <c r="J132" s="177"/>
      <c r="K132" s="177"/>
      <c r="L132" s="403" t="s">
        <v>1305</v>
      </c>
      <c r="M132" s="125" t="s">
        <v>755</v>
      </c>
      <c r="O132" s="408"/>
    </row>
    <row r="133" spans="1:15" ht="89.25">
      <c r="A133" s="497"/>
      <c r="B133" s="183" t="s">
        <v>1070</v>
      </c>
      <c r="C133" s="284" t="s">
        <v>829</v>
      </c>
      <c r="D133" s="30" t="s">
        <v>19</v>
      </c>
      <c r="E133" s="30" t="s">
        <v>1464</v>
      </c>
      <c r="F133" s="177">
        <v>2500</v>
      </c>
      <c r="G133" s="177"/>
      <c r="H133" s="177"/>
      <c r="I133" s="177">
        <v>2500</v>
      </c>
      <c r="J133" s="177"/>
      <c r="K133" s="177"/>
      <c r="L133" s="404" t="s">
        <v>830</v>
      </c>
      <c r="M133" s="404" t="s">
        <v>1162</v>
      </c>
      <c r="O133" s="408"/>
    </row>
    <row r="134" spans="1:15" ht="89.25">
      <c r="A134" s="497"/>
      <c r="B134" s="183" t="s">
        <v>1071</v>
      </c>
      <c r="C134" s="284" t="s">
        <v>831</v>
      </c>
      <c r="D134" s="30" t="s">
        <v>19</v>
      </c>
      <c r="E134" s="30" t="s">
        <v>1464</v>
      </c>
      <c r="F134" s="177">
        <v>4600</v>
      </c>
      <c r="G134" s="177"/>
      <c r="H134" s="177"/>
      <c r="I134" s="177">
        <v>4600</v>
      </c>
      <c r="J134" s="177"/>
      <c r="K134" s="177"/>
      <c r="L134" s="404" t="s">
        <v>832</v>
      </c>
      <c r="M134" s="404" t="s">
        <v>833</v>
      </c>
      <c r="O134" s="408"/>
    </row>
    <row r="135" spans="1:15" ht="90" customHeight="1">
      <c r="A135" s="497"/>
      <c r="B135" s="183" t="s">
        <v>1072</v>
      </c>
      <c r="C135" s="284" t="s">
        <v>1451</v>
      </c>
      <c r="D135" s="184"/>
      <c r="E135" s="30" t="s">
        <v>1464</v>
      </c>
      <c r="F135" s="177">
        <v>20000</v>
      </c>
      <c r="G135" s="177"/>
      <c r="H135" s="177"/>
      <c r="I135" s="177">
        <v>15000</v>
      </c>
      <c r="J135" s="177"/>
      <c r="K135" s="177">
        <v>5000</v>
      </c>
      <c r="L135" s="404" t="s">
        <v>834</v>
      </c>
      <c r="M135" s="404" t="s">
        <v>835</v>
      </c>
      <c r="O135" s="408"/>
    </row>
    <row r="136" spans="1:15" ht="89.25">
      <c r="A136" s="497"/>
      <c r="B136" s="183" t="s">
        <v>1073</v>
      </c>
      <c r="C136" s="284" t="s">
        <v>836</v>
      </c>
      <c r="D136" s="30" t="s">
        <v>19</v>
      </c>
      <c r="E136" s="30" t="s">
        <v>1464</v>
      </c>
      <c r="F136" s="177">
        <v>130</v>
      </c>
      <c r="G136" s="177"/>
      <c r="H136" s="177"/>
      <c r="I136" s="177">
        <v>130</v>
      </c>
      <c r="J136" s="177"/>
      <c r="K136" s="177"/>
      <c r="L136" s="404" t="s">
        <v>837</v>
      </c>
      <c r="M136" s="404" t="s">
        <v>820</v>
      </c>
      <c r="O136" s="408"/>
    </row>
    <row r="137" spans="1:15" ht="90.75" customHeight="1">
      <c r="A137" s="497"/>
      <c r="B137" s="183" t="s">
        <v>1074</v>
      </c>
      <c r="C137" s="284" t="s">
        <v>1163</v>
      </c>
      <c r="D137" s="30" t="s">
        <v>19</v>
      </c>
      <c r="E137" s="30" t="s">
        <v>1464</v>
      </c>
      <c r="F137" s="177">
        <v>3115</v>
      </c>
      <c r="G137" s="177"/>
      <c r="H137" s="177"/>
      <c r="I137" s="177">
        <v>3115</v>
      </c>
      <c r="J137" s="177"/>
      <c r="K137" s="177"/>
      <c r="L137" s="404" t="s">
        <v>838</v>
      </c>
      <c r="M137" s="404" t="s">
        <v>839</v>
      </c>
      <c r="O137" s="408"/>
    </row>
    <row r="138" spans="1:15" ht="97.5" customHeight="1">
      <c r="A138" s="497"/>
      <c r="B138" s="183" t="s">
        <v>1075</v>
      </c>
      <c r="C138" s="284" t="s">
        <v>840</v>
      </c>
      <c r="D138" s="30" t="s">
        <v>19</v>
      </c>
      <c r="E138" s="129" t="s">
        <v>1467</v>
      </c>
      <c r="F138" s="177">
        <v>4441.6000000000004</v>
      </c>
      <c r="G138" s="177"/>
      <c r="H138" s="177"/>
      <c r="I138" s="177"/>
      <c r="J138" s="177"/>
      <c r="K138" s="177">
        <v>4441.6000000000004</v>
      </c>
      <c r="L138" s="403" t="s">
        <v>841</v>
      </c>
      <c r="M138" s="130" t="s">
        <v>842</v>
      </c>
      <c r="O138" s="408"/>
    </row>
    <row r="139" spans="1:15" ht="96" customHeight="1">
      <c r="A139" s="497"/>
      <c r="B139" s="183" t="s">
        <v>1076</v>
      </c>
      <c r="C139" s="284" t="s">
        <v>1452</v>
      </c>
      <c r="D139" s="30" t="s">
        <v>19</v>
      </c>
      <c r="E139" s="129" t="s">
        <v>1467</v>
      </c>
      <c r="F139" s="177">
        <v>2200</v>
      </c>
      <c r="G139" s="177"/>
      <c r="H139" s="177"/>
      <c r="I139" s="177">
        <v>2200</v>
      </c>
      <c r="J139" s="177"/>
      <c r="K139" s="177"/>
      <c r="L139" s="403" t="s">
        <v>841</v>
      </c>
      <c r="M139" s="130" t="s">
        <v>1447</v>
      </c>
      <c r="O139" s="408"/>
    </row>
    <row r="140" spans="1:15" ht="95.25" customHeight="1">
      <c r="A140" s="497"/>
      <c r="B140" s="183" t="s">
        <v>1077</v>
      </c>
      <c r="C140" s="284" t="s">
        <v>843</v>
      </c>
      <c r="D140" s="30" t="s">
        <v>19</v>
      </c>
      <c r="E140" s="30" t="s">
        <v>1464</v>
      </c>
      <c r="F140" s="177">
        <v>850</v>
      </c>
      <c r="G140" s="177"/>
      <c r="H140" s="177"/>
      <c r="I140" s="177">
        <v>850</v>
      </c>
      <c r="J140" s="177"/>
      <c r="K140" s="177"/>
      <c r="L140" s="403" t="s">
        <v>1164</v>
      </c>
      <c r="M140" s="404" t="s">
        <v>844</v>
      </c>
      <c r="O140" s="408"/>
    </row>
    <row r="141" spans="1:15" ht="94.5" customHeight="1">
      <c r="A141" s="497"/>
      <c r="B141" s="183" t="s">
        <v>1078</v>
      </c>
      <c r="C141" s="284" t="s">
        <v>845</v>
      </c>
      <c r="D141" s="30" t="s">
        <v>19</v>
      </c>
      <c r="E141" s="30" t="s">
        <v>1464</v>
      </c>
      <c r="F141" s="177">
        <v>500</v>
      </c>
      <c r="G141" s="177"/>
      <c r="H141" s="177"/>
      <c r="I141" s="177">
        <v>500</v>
      </c>
      <c r="J141" s="177"/>
      <c r="K141" s="177"/>
      <c r="L141" s="403" t="s">
        <v>846</v>
      </c>
      <c r="M141" s="130" t="s">
        <v>73</v>
      </c>
      <c r="O141" s="408"/>
    </row>
    <row r="142" spans="1:15" ht="89.25" customHeight="1">
      <c r="A142" s="497"/>
      <c r="B142" s="183" t="s">
        <v>1079</v>
      </c>
      <c r="C142" s="284" t="s">
        <v>847</v>
      </c>
      <c r="D142" s="30" t="s">
        <v>19</v>
      </c>
      <c r="E142" s="30" t="s">
        <v>1464</v>
      </c>
      <c r="F142" s="177">
        <v>100</v>
      </c>
      <c r="G142" s="177"/>
      <c r="H142" s="177"/>
      <c r="I142" s="177">
        <v>100</v>
      </c>
      <c r="J142" s="177"/>
      <c r="K142" s="177"/>
      <c r="L142" s="403" t="s">
        <v>848</v>
      </c>
      <c r="M142" s="130" t="s">
        <v>849</v>
      </c>
      <c r="O142" s="408"/>
    </row>
    <row r="143" spans="1:15" ht="92.25" customHeight="1">
      <c r="A143" s="497"/>
      <c r="B143" s="183" t="s">
        <v>1080</v>
      </c>
      <c r="C143" s="284" t="s">
        <v>850</v>
      </c>
      <c r="D143" s="30" t="s">
        <v>19</v>
      </c>
      <c r="E143" s="30" t="s">
        <v>1464</v>
      </c>
      <c r="F143" s="177">
        <v>100</v>
      </c>
      <c r="G143" s="177"/>
      <c r="H143" s="177"/>
      <c r="I143" s="177">
        <v>100</v>
      </c>
      <c r="J143" s="177"/>
      <c r="K143" s="177"/>
      <c r="L143" s="403" t="s">
        <v>851</v>
      </c>
      <c r="M143" s="404" t="s">
        <v>1165</v>
      </c>
      <c r="O143" s="408"/>
    </row>
    <row r="144" spans="1:15" ht="89.25">
      <c r="A144" s="497"/>
      <c r="B144" s="183" t="s">
        <v>1081</v>
      </c>
      <c r="C144" s="284" t="s">
        <v>852</v>
      </c>
      <c r="D144" s="30" t="s">
        <v>19</v>
      </c>
      <c r="E144" s="30" t="s">
        <v>1464</v>
      </c>
      <c r="F144" s="177">
        <v>1695</v>
      </c>
      <c r="G144" s="177"/>
      <c r="H144" s="177"/>
      <c r="I144" s="177">
        <v>1695</v>
      </c>
      <c r="J144" s="177"/>
      <c r="K144" s="177"/>
      <c r="L144" s="403" t="s">
        <v>853</v>
      </c>
      <c r="M144" s="404" t="s">
        <v>1165</v>
      </c>
      <c r="O144" s="408"/>
    </row>
    <row r="145" spans="1:15" ht="89.25">
      <c r="A145" s="497"/>
      <c r="B145" s="183" t="s">
        <v>1082</v>
      </c>
      <c r="C145" s="284" t="s">
        <v>854</v>
      </c>
      <c r="D145" s="30" t="s">
        <v>19</v>
      </c>
      <c r="E145" s="30" t="s">
        <v>1464</v>
      </c>
      <c r="F145" s="177">
        <v>70</v>
      </c>
      <c r="G145" s="177"/>
      <c r="H145" s="177"/>
      <c r="I145" s="177">
        <v>70</v>
      </c>
      <c r="J145" s="177"/>
      <c r="K145" s="177"/>
      <c r="L145" s="404" t="s">
        <v>855</v>
      </c>
      <c r="M145" s="404" t="s">
        <v>868</v>
      </c>
      <c r="O145" s="408"/>
    </row>
    <row r="146" spans="1:15" ht="95.25" customHeight="1">
      <c r="A146" s="497"/>
      <c r="B146" s="183" t="s">
        <v>1083</v>
      </c>
      <c r="C146" s="284" t="s">
        <v>1453</v>
      </c>
      <c r="D146" s="30"/>
      <c r="E146" s="129" t="s">
        <v>1468</v>
      </c>
      <c r="F146" s="177">
        <v>600</v>
      </c>
      <c r="G146" s="177"/>
      <c r="H146" s="177"/>
      <c r="I146" s="177">
        <v>600</v>
      </c>
      <c r="J146" s="177"/>
      <c r="K146" s="177"/>
      <c r="L146" s="404" t="s">
        <v>1448</v>
      </c>
      <c r="M146" s="404" t="s">
        <v>771</v>
      </c>
      <c r="O146" s="408"/>
    </row>
    <row r="147" spans="1:15" ht="93" customHeight="1">
      <c r="A147" s="497"/>
      <c r="B147" s="183" t="s">
        <v>1084</v>
      </c>
      <c r="C147" s="284" t="s">
        <v>1166</v>
      </c>
      <c r="D147" s="30" t="s">
        <v>19</v>
      </c>
      <c r="E147" s="129" t="s">
        <v>1467</v>
      </c>
      <c r="F147" s="177">
        <v>1000</v>
      </c>
      <c r="G147" s="177"/>
      <c r="H147" s="177"/>
      <c r="I147" s="177">
        <v>1000</v>
      </c>
      <c r="J147" s="177"/>
      <c r="K147" s="177"/>
      <c r="L147" s="404" t="s">
        <v>732</v>
      </c>
      <c r="M147" s="125" t="s">
        <v>74</v>
      </c>
      <c r="O147" s="408"/>
    </row>
    <row r="148" spans="1:15" ht="92.25" customHeight="1">
      <c r="A148" s="497"/>
      <c r="B148" s="183" t="s">
        <v>1085</v>
      </c>
      <c r="C148" s="284" t="s">
        <v>856</v>
      </c>
      <c r="D148" s="30" t="s">
        <v>19</v>
      </c>
      <c r="E148" s="30" t="s">
        <v>1464</v>
      </c>
      <c r="F148" s="177">
        <v>1000</v>
      </c>
      <c r="G148" s="177"/>
      <c r="H148" s="177"/>
      <c r="I148" s="177">
        <v>1000</v>
      </c>
      <c r="J148" s="177"/>
      <c r="K148" s="177"/>
      <c r="L148" s="403" t="s">
        <v>857</v>
      </c>
      <c r="M148" s="403" t="s">
        <v>1167</v>
      </c>
      <c r="O148" s="408"/>
    </row>
    <row r="149" spans="1:15" ht="89.25">
      <c r="A149" s="497"/>
      <c r="B149" s="183" t="s">
        <v>1086</v>
      </c>
      <c r="C149" s="284" t="s">
        <v>858</v>
      </c>
      <c r="D149" s="30" t="s">
        <v>19</v>
      </c>
      <c r="E149" s="129" t="s">
        <v>1467</v>
      </c>
      <c r="F149" s="177">
        <v>3655.6</v>
      </c>
      <c r="G149" s="177"/>
      <c r="H149" s="177"/>
      <c r="I149" s="177">
        <f>F149</f>
        <v>3655.6</v>
      </c>
      <c r="J149" s="177"/>
      <c r="K149" s="177"/>
      <c r="L149" s="403" t="s">
        <v>859</v>
      </c>
      <c r="M149" s="403" t="s">
        <v>860</v>
      </c>
      <c r="O149" s="408"/>
    </row>
    <row r="150" spans="1:15" ht="95.25" customHeight="1">
      <c r="A150" s="497"/>
      <c r="B150" s="183" t="s">
        <v>1087</v>
      </c>
      <c r="C150" s="284" t="s">
        <v>861</v>
      </c>
      <c r="D150" s="30" t="s">
        <v>19</v>
      </c>
      <c r="E150" s="129" t="s">
        <v>1467</v>
      </c>
      <c r="F150" s="177">
        <v>200</v>
      </c>
      <c r="G150" s="177"/>
      <c r="H150" s="177"/>
      <c r="I150" s="177">
        <v>200</v>
      </c>
      <c r="J150" s="177"/>
      <c r="K150" s="187"/>
      <c r="L150" s="403" t="s">
        <v>862</v>
      </c>
      <c r="M150" s="405" t="s">
        <v>863</v>
      </c>
      <c r="O150" s="408"/>
    </row>
    <row r="151" spans="1:15" ht="89.25">
      <c r="A151" s="497"/>
      <c r="B151" s="183" t="s">
        <v>1088</v>
      </c>
      <c r="C151" s="284" t="s">
        <v>864</v>
      </c>
      <c r="D151" s="30" t="s">
        <v>19</v>
      </c>
      <c r="E151" s="30" t="s">
        <v>1469</v>
      </c>
      <c r="F151" s="177">
        <v>5</v>
      </c>
      <c r="G151" s="187"/>
      <c r="H151" s="187"/>
      <c r="I151" s="177">
        <v>5</v>
      </c>
      <c r="J151" s="187"/>
      <c r="K151" s="187"/>
      <c r="L151" s="403" t="s">
        <v>865</v>
      </c>
      <c r="M151" s="404" t="s">
        <v>771</v>
      </c>
      <c r="O151" s="408"/>
    </row>
    <row r="152" spans="1:15" ht="51.75" customHeight="1">
      <c r="A152" s="497"/>
      <c r="B152" s="183" t="s">
        <v>1089</v>
      </c>
      <c r="C152" s="284" t="s">
        <v>1406</v>
      </c>
      <c r="D152" s="30" t="s">
        <v>19</v>
      </c>
      <c r="E152" s="129" t="s">
        <v>1465</v>
      </c>
      <c r="F152" s="177">
        <v>300</v>
      </c>
      <c r="G152" s="187"/>
      <c r="H152" s="187"/>
      <c r="I152" s="177">
        <v>300</v>
      </c>
      <c r="J152" s="187"/>
      <c r="K152" s="187"/>
      <c r="L152" s="403" t="s">
        <v>1407</v>
      </c>
      <c r="M152" s="404" t="s">
        <v>73</v>
      </c>
      <c r="O152" s="408"/>
    </row>
    <row r="153" spans="1:15" ht="43.5" customHeight="1">
      <c r="A153" s="497"/>
      <c r="B153" s="334" t="s">
        <v>1090</v>
      </c>
      <c r="C153" s="284" t="s">
        <v>866</v>
      </c>
      <c r="D153" s="30" t="s">
        <v>19</v>
      </c>
      <c r="E153" s="129" t="s">
        <v>1465</v>
      </c>
      <c r="F153" s="177">
        <v>30</v>
      </c>
      <c r="G153" s="187"/>
      <c r="H153" s="187"/>
      <c r="I153" s="177">
        <v>30</v>
      </c>
      <c r="J153" s="187"/>
      <c r="K153" s="187"/>
      <c r="L153" s="403" t="s">
        <v>1169</v>
      </c>
      <c r="M153" s="130" t="s">
        <v>716</v>
      </c>
      <c r="O153" s="408"/>
    </row>
    <row r="154" spans="1:15" ht="42" customHeight="1">
      <c r="A154" s="497"/>
      <c r="B154" s="334" t="s">
        <v>1457</v>
      </c>
      <c r="C154" s="402" t="s">
        <v>867</v>
      </c>
      <c r="D154" s="30" t="s">
        <v>19</v>
      </c>
      <c r="E154" s="129" t="s">
        <v>1465</v>
      </c>
      <c r="F154" s="177">
        <v>20</v>
      </c>
      <c r="G154" s="187"/>
      <c r="H154" s="187"/>
      <c r="I154" s="177">
        <v>20</v>
      </c>
      <c r="J154" s="187"/>
      <c r="K154" s="187"/>
      <c r="L154" s="403" t="s">
        <v>1306</v>
      </c>
      <c r="M154" s="130" t="s">
        <v>771</v>
      </c>
      <c r="O154" s="408"/>
    </row>
    <row r="155" spans="1:15">
      <c r="A155" s="113"/>
      <c r="B155" s="113"/>
      <c r="C155" s="114" t="s">
        <v>7</v>
      </c>
      <c r="D155" s="114"/>
      <c r="E155" s="115"/>
      <c r="F155" s="110">
        <f>SUM(F70:F154)-F103-F104-F105-F106</f>
        <v>194049.7</v>
      </c>
      <c r="G155" s="110">
        <f t="shared" ref="G155:K155" si="6">SUM(G70:G154)-G103-G104-G105-G106</f>
        <v>0</v>
      </c>
      <c r="H155" s="110">
        <f t="shared" si="6"/>
        <v>0</v>
      </c>
      <c r="I155" s="110">
        <f t="shared" si="6"/>
        <v>81479.5</v>
      </c>
      <c r="J155" s="110">
        <f t="shared" si="6"/>
        <v>25078.1</v>
      </c>
      <c r="K155" s="110">
        <f t="shared" si="6"/>
        <v>87492.1</v>
      </c>
      <c r="L155" s="114"/>
      <c r="M155" s="116"/>
      <c r="N155" s="408"/>
      <c r="O155" s="408"/>
    </row>
    <row r="156" spans="1:15" ht="21.6" customHeight="1">
      <c r="A156" s="324" t="s">
        <v>1168</v>
      </c>
      <c r="B156" s="324"/>
      <c r="C156" s="469" t="s">
        <v>1168</v>
      </c>
      <c r="D156" s="469"/>
      <c r="E156" s="469"/>
      <c r="F156" s="469"/>
      <c r="G156" s="469"/>
      <c r="H156" s="469"/>
      <c r="I156" s="469"/>
      <c r="J156" s="469"/>
      <c r="K156" s="469"/>
      <c r="L156" s="469"/>
      <c r="M156" s="325"/>
      <c r="O156" s="408"/>
    </row>
    <row r="157" spans="1:15" ht="78" customHeight="1">
      <c r="A157" s="454" t="s">
        <v>1094</v>
      </c>
      <c r="B157" s="9" t="s">
        <v>17</v>
      </c>
      <c r="C157" s="287" t="s">
        <v>101</v>
      </c>
      <c r="D157" s="157" t="s">
        <v>102</v>
      </c>
      <c r="E157" s="157" t="s">
        <v>103</v>
      </c>
      <c r="F157" s="156">
        <v>20</v>
      </c>
      <c r="G157" s="156"/>
      <c r="H157" s="156"/>
      <c r="I157" s="156">
        <v>20</v>
      </c>
      <c r="J157" s="156"/>
      <c r="K157" s="122"/>
      <c r="L157" s="157" t="s">
        <v>104</v>
      </c>
      <c r="M157" s="154" t="s">
        <v>73</v>
      </c>
      <c r="O157" s="408"/>
    </row>
    <row r="158" spans="1:15" ht="63.75">
      <c r="A158" s="455"/>
      <c r="B158" s="9" t="s">
        <v>21</v>
      </c>
      <c r="C158" s="281" t="s">
        <v>1446</v>
      </c>
      <c r="D158" s="157" t="s">
        <v>102</v>
      </c>
      <c r="E158" s="157" t="s">
        <v>103</v>
      </c>
      <c r="F158" s="156">
        <v>20</v>
      </c>
      <c r="G158" s="156"/>
      <c r="H158" s="156"/>
      <c r="I158" s="156">
        <v>20</v>
      </c>
      <c r="J158" s="156"/>
      <c r="K158" s="122"/>
      <c r="L158" s="157" t="s">
        <v>105</v>
      </c>
      <c r="M158" s="154" t="s">
        <v>956</v>
      </c>
      <c r="O158" s="408"/>
    </row>
    <row r="159" spans="1:15" ht="43.15" customHeight="1">
      <c r="A159" s="455"/>
      <c r="B159" s="482" t="s">
        <v>28</v>
      </c>
      <c r="C159" s="580" t="s">
        <v>938</v>
      </c>
      <c r="D159" s="478" t="s">
        <v>102</v>
      </c>
      <c r="E159" s="478" t="s">
        <v>103</v>
      </c>
      <c r="F159" s="578">
        <v>10</v>
      </c>
      <c r="G159" s="578"/>
      <c r="H159" s="578"/>
      <c r="I159" s="578"/>
      <c r="J159" s="578">
        <v>5</v>
      </c>
      <c r="K159" s="578">
        <v>5</v>
      </c>
      <c r="L159" s="47" t="s">
        <v>106</v>
      </c>
      <c r="M159" s="154" t="s">
        <v>53</v>
      </c>
      <c r="O159" s="408"/>
    </row>
    <row r="160" spans="1:15" ht="49.5" customHeight="1">
      <c r="A160" s="455"/>
      <c r="B160" s="483"/>
      <c r="C160" s="581"/>
      <c r="D160" s="480"/>
      <c r="E160" s="480"/>
      <c r="F160" s="579"/>
      <c r="G160" s="579"/>
      <c r="H160" s="579"/>
      <c r="I160" s="579"/>
      <c r="J160" s="579"/>
      <c r="K160" s="579"/>
      <c r="L160" s="157" t="s">
        <v>107</v>
      </c>
      <c r="M160" s="154" t="s">
        <v>108</v>
      </c>
      <c r="O160" s="408"/>
    </row>
    <row r="161" spans="1:15" ht="69.599999999999994" customHeight="1">
      <c r="A161" s="456"/>
      <c r="B161" s="9" t="s">
        <v>29</v>
      </c>
      <c r="C161" s="287" t="s">
        <v>109</v>
      </c>
      <c r="D161" s="157" t="s">
        <v>102</v>
      </c>
      <c r="E161" s="157" t="s">
        <v>103</v>
      </c>
      <c r="F161" s="156">
        <v>6</v>
      </c>
      <c r="G161" s="156"/>
      <c r="H161" s="156"/>
      <c r="I161" s="156"/>
      <c r="J161" s="156">
        <v>3</v>
      </c>
      <c r="K161" s="156">
        <v>3</v>
      </c>
      <c r="L161" s="157" t="s">
        <v>110</v>
      </c>
      <c r="M161" s="154" t="s">
        <v>755</v>
      </c>
      <c r="O161" s="408"/>
    </row>
    <row r="162" spans="1:15" ht="15.75">
      <c r="A162" s="16"/>
      <c r="B162" s="9"/>
      <c r="C162" s="40" t="s">
        <v>7</v>
      </c>
      <c r="D162" s="41"/>
      <c r="E162" s="41"/>
      <c r="F162" s="42">
        <f>SUM(F157:F161)</f>
        <v>56</v>
      </c>
      <c r="G162" s="42">
        <f t="shared" ref="G162:K162" si="7">SUM(G157:G161)</f>
        <v>0</v>
      </c>
      <c r="H162" s="42">
        <f t="shared" si="7"/>
        <v>0</v>
      </c>
      <c r="I162" s="42">
        <f t="shared" si="7"/>
        <v>40</v>
      </c>
      <c r="J162" s="42">
        <f t="shared" si="7"/>
        <v>8</v>
      </c>
      <c r="K162" s="42">
        <f t="shared" si="7"/>
        <v>8</v>
      </c>
      <c r="L162" s="26"/>
      <c r="M162" s="121"/>
      <c r="O162" s="408"/>
    </row>
    <row r="163" spans="1:15" ht="21.6" customHeight="1">
      <c r="A163" s="324" t="s">
        <v>1170</v>
      </c>
      <c r="B163" s="324"/>
      <c r="C163" s="469" t="s">
        <v>1170</v>
      </c>
      <c r="D163" s="469"/>
      <c r="E163" s="469"/>
      <c r="F163" s="469"/>
      <c r="G163" s="469"/>
      <c r="H163" s="469"/>
      <c r="I163" s="469"/>
      <c r="J163" s="469"/>
      <c r="K163" s="469"/>
      <c r="L163" s="469"/>
      <c r="M163" s="325"/>
      <c r="O163" s="408"/>
    </row>
    <row r="164" spans="1:15" ht="81.599999999999994" customHeight="1">
      <c r="A164" s="135" t="s">
        <v>1095</v>
      </c>
      <c r="B164" s="9" t="s">
        <v>17</v>
      </c>
      <c r="C164" s="286" t="s">
        <v>111</v>
      </c>
      <c r="D164" s="31" t="s">
        <v>128</v>
      </c>
      <c r="E164" s="157" t="s">
        <v>112</v>
      </c>
      <c r="F164" s="190" t="s">
        <v>113</v>
      </c>
      <c r="G164" s="37"/>
      <c r="H164" s="37"/>
      <c r="I164" s="37"/>
      <c r="J164" s="37"/>
      <c r="K164" s="37"/>
      <c r="L164" s="47" t="s">
        <v>114</v>
      </c>
      <c r="M164" s="48">
        <v>1</v>
      </c>
    </row>
    <row r="165" spans="1:15" ht="114.75">
      <c r="A165" s="136"/>
      <c r="B165" s="9" t="s">
        <v>21</v>
      </c>
      <c r="C165" s="286" t="s">
        <v>115</v>
      </c>
      <c r="D165" s="31" t="s">
        <v>128</v>
      </c>
      <c r="E165" s="47" t="s">
        <v>116</v>
      </c>
      <c r="F165" s="190" t="s">
        <v>113</v>
      </c>
      <c r="G165" s="37"/>
      <c r="H165" s="37"/>
      <c r="I165" s="37"/>
      <c r="J165" s="37"/>
      <c r="K165" s="37"/>
      <c r="L165" s="31" t="s">
        <v>131</v>
      </c>
      <c r="M165" s="49" t="s">
        <v>957</v>
      </c>
    </row>
    <row r="166" spans="1:15" ht="241.5" customHeight="1">
      <c r="A166" s="136"/>
      <c r="B166" s="9" t="s">
        <v>28</v>
      </c>
      <c r="C166" s="286" t="s">
        <v>117</v>
      </c>
      <c r="D166" s="31" t="s">
        <v>128</v>
      </c>
      <c r="E166" s="31" t="s">
        <v>118</v>
      </c>
      <c r="F166" s="190" t="s">
        <v>113</v>
      </c>
      <c r="G166" s="37"/>
      <c r="H166" s="37"/>
      <c r="I166" s="37"/>
      <c r="J166" s="37"/>
      <c r="K166" s="37"/>
      <c r="L166" s="31" t="s">
        <v>130</v>
      </c>
      <c r="M166" s="49" t="s">
        <v>958</v>
      </c>
    </row>
    <row r="167" spans="1:15" ht="92.25" customHeight="1">
      <c r="A167" s="136"/>
      <c r="B167" s="9" t="s">
        <v>29</v>
      </c>
      <c r="C167" s="286" t="s">
        <v>119</v>
      </c>
      <c r="D167" s="31" t="s">
        <v>128</v>
      </c>
      <c r="E167" s="31" t="s">
        <v>120</v>
      </c>
      <c r="F167" s="190" t="s">
        <v>113</v>
      </c>
      <c r="G167" s="37"/>
      <c r="H167" s="37"/>
      <c r="I167" s="37"/>
      <c r="J167" s="37"/>
      <c r="K167" s="37"/>
      <c r="L167" s="31" t="s">
        <v>132</v>
      </c>
      <c r="M167" s="49" t="s">
        <v>959</v>
      </c>
    </row>
    <row r="168" spans="1:15" ht="114.75">
      <c r="A168" s="136"/>
      <c r="B168" s="9" t="s">
        <v>35</v>
      </c>
      <c r="C168" s="287" t="s">
        <v>1172</v>
      </c>
      <c r="D168" s="31" t="s">
        <v>128</v>
      </c>
      <c r="E168" s="47" t="s">
        <v>121</v>
      </c>
      <c r="F168" s="190" t="s">
        <v>113</v>
      </c>
      <c r="G168" s="37"/>
      <c r="H168" s="37"/>
      <c r="I168" s="37"/>
      <c r="J168" s="37"/>
      <c r="K168" s="37"/>
      <c r="L168" s="31" t="s">
        <v>1171</v>
      </c>
      <c r="M168" s="49" t="s">
        <v>49</v>
      </c>
    </row>
    <row r="169" spans="1:15" ht="132" customHeight="1">
      <c r="A169" s="454" t="s">
        <v>122</v>
      </c>
      <c r="B169" s="9" t="s">
        <v>36</v>
      </c>
      <c r="C169" s="286" t="s">
        <v>1173</v>
      </c>
      <c r="D169" s="31" t="s">
        <v>128</v>
      </c>
      <c r="E169" s="31" t="s">
        <v>123</v>
      </c>
      <c r="F169" s="191">
        <v>500</v>
      </c>
      <c r="G169" s="191"/>
      <c r="H169" s="191"/>
      <c r="I169" s="191">
        <v>500</v>
      </c>
      <c r="J169" s="191"/>
      <c r="K169" s="37"/>
      <c r="L169" s="31" t="s">
        <v>124</v>
      </c>
      <c r="M169" s="49" t="s">
        <v>924</v>
      </c>
    </row>
    <row r="170" spans="1:15" ht="91.5" customHeight="1">
      <c r="A170" s="455"/>
      <c r="B170" s="9" t="s">
        <v>38</v>
      </c>
      <c r="C170" s="290" t="s">
        <v>125</v>
      </c>
      <c r="D170" s="31" t="s">
        <v>128</v>
      </c>
      <c r="E170" s="31" t="s">
        <v>93</v>
      </c>
      <c r="F170" s="190" t="s">
        <v>113</v>
      </c>
      <c r="G170" s="191"/>
      <c r="H170" s="191"/>
      <c r="I170" s="191"/>
      <c r="J170" s="191"/>
      <c r="K170" s="37"/>
      <c r="L170" s="31" t="s">
        <v>129</v>
      </c>
      <c r="M170" s="49" t="s">
        <v>960</v>
      </c>
    </row>
    <row r="171" spans="1:15" ht="88.9" customHeight="1">
      <c r="A171" s="456"/>
      <c r="B171" s="9" t="s">
        <v>41</v>
      </c>
      <c r="C171" s="286" t="s">
        <v>126</v>
      </c>
      <c r="D171" s="31" t="s">
        <v>128</v>
      </c>
      <c r="E171" s="30" t="s">
        <v>71</v>
      </c>
      <c r="F171" s="190" t="s">
        <v>113</v>
      </c>
      <c r="G171" s="37"/>
      <c r="H171" s="37"/>
      <c r="I171" s="37"/>
      <c r="J171" s="37"/>
      <c r="K171" s="37"/>
      <c r="L171" s="31" t="s">
        <v>127</v>
      </c>
      <c r="M171" s="48">
        <v>1</v>
      </c>
    </row>
    <row r="172" spans="1:15">
      <c r="A172" s="43"/>
      <c r="B172" s="44"/>
      <c r="C172" s="35" t="s">
        <v>7</v>
      </c>
      <c r="D172" s="45"/>
      <c r="E172" s="45"/>
      <c r="F172" s="10">
        <v>500</v>
      </c>
      <c r="G172" s="10">
        <v>0</v>
      </c>
      <c r="H172" s="10">
        <v>0</v>
      </c>
      <c r="I172" s="10">
        <v>500</v>
      </c>
      <c r="J172" s="10">
        <v>0</v>
      </c>
      <c r="K172" s="10">
        <v>0</v>
      </c>
      <c r="L172" s="46"/>
      <c r="M172" s="43"/>
    </row>
    <row r="173" spans="1:15" ht="22.15" customHeight="1">
      <c r="A173" s="324" t="s">
        <v>1344</v>
      </c>
      <c r="B173" s="324"/>
      <c r="C173" s="469" t="s">
        <v>1344</v>
      </c>
      <c r="D173" s="469"/>
      <c r="E173" s="469"/>
      <c r="F173" s="469"/>
      <c r="G173" s="469"/>
      <c r="H173" s="469"/>
      <c r="I173" s="469"/>
      <c r="J173" s="469"/>
      <c r="K173" s="469"/>
      <c r="L173" s="469"/>
      <c r="M173" s="325"/>
    </row>
    <row r="174" spans="1:15" ht="46.9" customHeight="1">
      <c r="A174" s="486" t="s">
        <v>1092</v>
      </c>
      <c r="B174" s="310" t="s">
        <v>17</v>
      </c>
      <c r="C174" s="281" t="s">
        <v>1174</v>
      </c>
      <c r="D174" s="154" t="s">
        <v>19</v>
      </c>
      <c r="E174" s="154" t="s">
        <v>133</v>
      </c>
      <c r="F174" s="193">
        <f>SUM(G174:K174)</f>
        <v>5296</v>
      </c>
      <c r="G174" s="193"/>
      <c r="H174" s="193"/>
      <c r="I174" s="193"/>
      <c r="J174" s="193">
        <f t="shared" ref="J174" si="8">SUM(J175:J178)</f>
        <v>5296</v>
      </c>
      <c r="K174" s="193"/>
      <c r="L174" s="192"/>
      <c r="M174" s="51"/>
    </row>
    <row r="175" spans="1:15" ht="53.25" customHeight="1">
      <c r="A175" s="487"/>
      <c r="B175" s="312"/>
      <c r="C175" s="291" t="s">
        <v>1355</v>
      </c>
      <c r="D175" s="154" t="s">
        <v>19</v>
      </c>
      <c r="E175" s="154" t="s">
        <v>133</v>
      </c>
      <c r="F175" s="194">
        <f>SUM(G175:K175)</f>
        <v>4830</v>
      </c>
      <c r="G175" s="194"/>
      <c r="H175" s="194"/>
      <c r="I175" s="194"/>
      <c r="J175" s="194">
        <v>4830</v>
      </c>
      <c r="K175" s="194"/>
      <c r="L175" s="154" t="s">
        <v>134</v>
      </c>
      <c r="M175" s="12" t="s">
        <v>820</v>
      </c>
    </row>
    <row r="176" spans="1:15" ht="144" customHeight="1">
      <c r="A176" s="487"/>
      <c r="B176" s="310"/>
      <c r="C176" s="291" t="s">
        <v>1356</v>
      </c>
      <c r="D176" s="154" t="s">
        <v>19</v>
      </c>
      <c r="E176" s="154" t="s">
        <v>133</v>
      </c>
      <c r="F176" s="194">
        <f t="shared" ref="F176:F180" si="9">SUM(G176:K176)</f>
        <v>416</v>
      </c>
      <c r="G176" s="194"/>
      <c r="H176" s="194"/>
      <c r="I176" s="194"/>
      <c r="J176" s="194">
        <v>416</v>
      </c>
      <c r="K176" s="194"/>
      <c r="L176" s="152" t="s">
        <v>1175</v>
      </c>
      <c r="M176" s="154" t="s">
        <v>1176</v>
      </c>
    </row>
    <row r="177" spans="1:13" ht="66" customHeight="1">
      <c r="A177" s="487"/>
      <c r="B177" s="311"/>
      <c r="C177" s="291" t="s">
        <v>1357</v>
      </c>
      <c r="D177" s="154" t="s">
        <v>19</v>
      </c>
      <c r="E177" s="154" t="s">
        <v>133</v>
      </c>
      <c r="F177" s="194">
        <f t="shared" si="9"/>
        <v>23</v>
      </c>
      <c r="G177" s="194"/>
      <c r="H177" s="194"/>
      <c r="I177" s="194"/>
      <c r="J177" s="194">
        <v>23</v>
      </c>
      <c r="K177" s="195"/>
      <c r="L177" s="157" t="s">
        <v>135</v>
      </c>
      <c r="M177" s="133" t="s">
        <v>74</v>
      </c>
    </row>
    <row r="178" spans="1:13" ht="69" customHeight="1">
      <c r="A178" s="487"/>
      <c r="B178" s="312"/>
      <c r="C178" s="291" t="s">
        <v>1358</v>
      </c>
      <c r="D178" s="154" t="s">
        <v>19</v>
      </c>
      <c r="E178" s="154" t="s">
        <v>133</v>
      </c>
      <c r="F178" s="194">
        <f t="shared" si="9"/>
        <v>27</v>
      </c>
      <c r="G178" s="194"/>
      <c r="H178" s="194"/>
      <c r="I178" s="194"/>
      <c r="J178" s="194">
        <v>27</v>
      </c>
      <c r="K178" s="194"/>
      <c r="L178" s="153" t="s">
        <v>136</v>
      </c>
      <c r="M178" s="12" t="s">
        <v>74</v>
      </c>
    </row>
    <row r="179" spans="1:13" ht="66.599999999999994" customHeight="1">
      <c r="A179" s="487"/>
      <c r="B179" s="9" t="s">
        <v>21</v>
      </c>
      <c r="C179" s="281" t="s">
        <v>137</v>
      </c>
      <c r="D179" s="154" t="s">
        <v>19</v>
      </c>
      <c r="E179" s="154" t="s">
        <v>133</v>
      </c>
      <c r="F179" s="193">
        <f t="shared" si="9"/>
        <v>96.5</v>
      </c>
      <c r="G179" s="193"/>
      <c r="H179" s="193"/>
      <c r="I179" s="193"/>
      <c r="J179" s="193">
        <v>96.5</v>
      </c>
      <c r="K179" s="193"/>
      <c r="L179" s="154" t="s">
        <v>138</v>
      </c>
      <c r="M179" s="319" t="s">
        <v>1383</v>
      </c>
    </row>
    <row r="180" spans="1:13" ht="199.15" customHeight="1">
      <c r="A180" s="487"/>
      <c r="B180" s="9" t="s">
        <v>28</v>
      </c>
      <c r="C180" s="281" t="s">
        <v>139</v>
      </c>
      <c r="D180" s="154" t="s">
        <v>19</v>
      </c>
      <c r="E180" s="154" t="s">
        <v>133</v>
      </c>
      <c r="F180" s="193">
        <f t="shared" si="9"/>
        <v>117.5</v>
      </c>
      <c r="G180" s="193"/>
      <c r="H180" s="193"/>
      <c r="I180" s="193"/>
      <c r="J180" s="193">
        <v>117.5</v>
      </c>
      <c r="K180" s="193"/>
      <c r="L180" s="154" t="s">
        <v>140</v>
      </c>
      <c r="M180" s="319" t="s">
        <v>1382</v>
      </c>
    </row>
    <row r="181" spans="1:13" ht="123.75" customHeight="1">
      <c r="A181" s="487"/>
      <c r="B181" s="9" t="s">
        <v>29</v>
      </c>
      <c r="C181" s="317" t="s">
        <v>1384</v>
      </c>
      <c r="D181" s="261" t="s">
        <v>19</v>
      </c>
      <c r="E181" s="261" t="s">
        <v>141</v>
      </c>
      <c r="F181" s="274"/>
      <c r="G181" s="274"/>
      <c r="H181" s="274"/>
      <c r="I181" s="274"/>
      <c r="J181" s="193"/>
      <c r="K181" s="274"/>
      <c r="L181" s="261" t="s">
        <v>1329</v>
      </c>
      <c r="M181" s="126">
        <v>1</v>
      </c>
    </row>
    <row r="182" spans="1:13" ht="105" customHeight="1">
      <c r="A182" s="487"/>
      <c r="B182" s="9" t="s">
        <v>35</v>
      </c>
      <c r="C182" s="281" t="s">
        <v>1330</v>
      </c>
      <c r="D182" s="261" t="s">
        <v>19</v>
      </c>
      <c r="E182" s="261" t="s">
        <v>141</v>
      </c>
      <c r="F182" s="274"/>
      <c r="G182" s="274"/>
      <c r="H182" s="274"/>
      <c r="I182" s="274"/>
      <c r="J182" s="193"/>
      <c r="K182" s="274"/>
      <c r="L182" s="261" t="s">
        <v>1331</v>
      </c>
      <c r="M182" s="126">
        <v>1</v>
      </c>
    </row>
    <row r="183" spans="1:13" ht="104.25" customHeight="1">
      <c r="A183" s="488"/>
      <c r="B183" s="9" t="s">
        <v>36</v>
      </c>
      <c r="C183" s="281" t="s">
        <v>1332</v>
      </c>
      <c r="D183" s="261" t="s">
        <v>19</v>
      </c>
      <c r="E183" s="261" t="s">
        <v>141</v>
      </c>
      <c r="F183" s="274"/>
      <c r="G183" s="274"/>
      <c r="H183" s="274"/>
      <c r="I183" s="274"/>
      <c r="J183" s="193"/>
      <c r="K183" s="274"/>
      <c r="L183" s="261" t="s">
        <v>926</v>
      </c>
      <c r="M183" s="261" t="s">
        <v>755</v>
      </c>
    </row>
    <row r="184" spans="1:13" ht="105" customHeight="1">
      <c r="A184" s="262"/>
      <c r="B184" s="9" t="s">
        <v>38</v>
      </c>
      <c r="C184" s="281" t="s">
        <v>1333</v>
      </c>
      <c r="D184" s="261" t="s">
        <v>19</v>
      </c>
      <c r="E184" s="261" t="s">
        <v>141</v>
      </c>
      <c r="F184" s="275"/>
      <c r="G184" s="275"/>
      <c r="H184" s="275"/>
      <c r="I184" s="275"/>
      <c r="J184" s="275"/>
      <c r="K184" s="275"/>
      <c r="L184" s="261" t="s">
        <v>1334</v>
      </c>
      <c r="M184" s="12">
        <v>12</v>
      </c>
    </row>
    <row r="185" spans="1:13">
      <c r="A185" s="43"/>
      <c r="B185" s="44"/>
      <c r="C185" s="35" t="s">
        <v>7</v>
      </c>
      <c r="D185" s="45"/>
      <c r="E185" s="45"/>
      <c r="F185" s="52">
        <f>SUM(F174:F184)-F175-F176-F177-F178</f>
        <v>5510</v>
      </c>
      <c r="G185" s="52">
        <f t="shared" ref="G185:K185" si="10">G174+G179+G180+G183</f>
        <v>0</v>
      </c>
      <c r="H185" s="52">
        <f t="shared" si="10"/>
        <v>0</v>
      </c>
      <c r="I185" s="52">
        <f t="shared" si="10"/>
        <v>0</v>
      </c>
      <c r="J185" s="52">
        <f t="shared" si="10"/>
        <v>5510</v>
      </c>
      <c r="K185" s="52">
        <f t="shared" si="10"/>
        <v>0</v>
      </c>
      <c r="L185" s="53"/>
      <c r="M185" s="54"/>
    </row>
    <row r="186" spans="1:13" ht="18.600000000000001" customHeight="1">
      <c r="A186" s="335" t="s">
        <v>1177</v>
      </c>
      <c r="B186" s="335"/>
      <c r="C186" s="582" t="s">
        <v>1177</v>
      </c>
      <c r="D186" s="582"/>
      <c r="E186" s="582"/>
      <c r="F186" s="582"/>
      <c r="G186" s="582"/>
      <c r="H186" s="582"/>
      <c r="I186" s="582"/>
      <c r="J186" s="582"/>
      <c r="K186" s="582"/>
      <c r="L186" s="582"/>
      <c r="M186" s="336"/>
    </row>
    <row r="187" spans="1:13" ht="79.5" customHeight="1">
      <c r="A187" s="425" t="s">
        <v>661</v>
      </c>
      <c r="B187" s="9" t="s">
        <v>17</v>
      </c>
      <c r="C187" s="281" t="s">
        <v>662</v>
      </c>
      <c r="D187" s="154" t="s">
        <v>102</v>
      </c>
      <c r="E187" s="154" t="s">
        <v>663</v>
      </c>
      <c r="F187" s="122"/>
      <c r="G187" s="122"/>
      <c r="H187" s="122"/>
      <c r="I187" s="122"/>
      <c r="J187" s="122"/>
      <c r="K187" s="122"/>
      <c r="L187" s="154" t="s">
        <v>664</v>
      </c>
      <c r="M187" s="154" t="s">
        <v>961</v>
      </c>
    </row>
    <row r="188" spans="1:13" ht="76.5">
      <c r="A188" s="470"/>
      <c r="B188" s="9" t="s">
        <v>21</v>
      </c>
      <c r="C188" s="281" t="s">
        <v>1178</v>
      </c>
      <c r="D188" s="154" t="s">
        <v>102</v>
      </c>
      <c r="E188" s="154" t="s">
        <v>663</v>
      </c>
      <c r="F188" s="45"/>
      <c r="G188" s="45"/>
      <c r="H188" s="45"/>
      <c r="I188" s="45"/>
      <c r="J188" s="45"/>
      <c r="K188" s="45"/>
      <c r="L188" s="154" t="s">
        <v>665</v>
      </c>
      <c r="M188" s="154" t="s">
        <v>960</v>
      </c>
    </row>
    <row r="189" spans="1:13" ht="270">
      <c r="A189" s="425" t="s">
        <v>666</v>
      </c>
      <c r="B189" s="9" t="s">
        <v>28</v>
      </c>
      <c r="C189" s="317" t="s">
        <v>1385</v>
      </c>
      <c r="D189" s="154" t="s">
        <v>102</v>
      </c>
      <c r="E189" s="154" t="s">
        <v>663</v>
      </c>
      <c r="F189" s="45"/>
      <c r="G189" s="45"/>
      <c r="H189" s="45"/>
      <c r="I189" s="45"/>
      <c r="J189" s="45"/>
      <c r="K189" s="45"/>
      <c r="L189" s="154" t="s">
        <v>667</v>
      </c>
      <c r="M189" s="154" t="s">
        <v>962</v>
      </c>
    </row>
    <row r="190" spans="1:13" ht="90">
      <c r="A190" s="470"/>
      <c r="B190" s="9" t="s">
        <v>29</v>
      </c>
      <c r="C190" s="281" t="s">
        <v>668</v>
      </c>
      <c r="D190" s="154" t="s">
        <v>102</v>
      </c>
      <c r="E190" s="154" t="s">
        <v>663</v>
      </c>
      <c r="F190" s="45"/>
      <c r="G190" s="45"/>
      <c r="H190" s="45"/>
      <c r="I190" s="45"/>
      <c r="J190" s="45"/>
      <c r="K190" s="45"/>
      <c r="L190" s="154" t="s">
        <v>273</v>
      </c>
      <c r="M190" s="154" t="s">
        <v>248</v>
      </c>
    </row>
    <row r="191" spans="1:13" ht="105">
      <c r="A191" s="470"/>
      <c r="B191" s="9" t="s">
        <v>35</v>
      </c>
      <c r="C191" s="283" t="s">
        <v>1317</v>
      </c>
      <c r="D191" s="154" t="s">
        <v>102</v>
      </c>
      <c r="E191" s="154" t="s">
        <v>663</v>
      </c>
      <c r="F191" s="45"/>
      <c r="G191" s="45"/>
      <c r="H191" s="45"/>
      <c r="I191" s="45"/>
      <c r="J191" s="45"/>
      <c r="K191" s="45"/>
      <c r="L191" s="154" t="s">
        <v>273</v>
      </c>
      <c r="M191" s="154" t="s">
        <v>198</v>
      </c>
    </row>
    <row r="192" spans="1:13" ht="120">
      <c r="A192" s="498"/>
      <c r="B192" s="9" t="s">
        <v>36</v>
      </c>
      <c r="C192" s="281" t="s">
        <v>669</v>
      </c>
      <c r="D192" s="154" t="s">
        <v>102</v>
      </c>
      <c r="E192" s="154" t="s">
        <v>663</v>
      </c>
      <c r="F192" s="45"/>
      <c r="G192" s="45"/>
      <c r="H192" s="45"/>
      <c r="I192" s="45"/>
      <c r="J192" s="45"/>
      <c r="K192" s="45"/>
      <c r="L192" s="154" t="s">
        <v>670</v>
      </c>
      <c r="M192" s="154" t="s">
        <v>1023</v>
      </c>
    </row>
    <row r="193" spans="1:13" ht="44.45" customHeight="1">
      <c r="A193" s="425" t="s">
        <v>1096</v>
      </c>
      <c r="B193" s="9" t="s">
        <v>38</v>
      </c>
      <c r="C193" s="281" t="s">
        <v>671</v>
      </c>
      <c r="D193" s="154" t="s">
        <v>102</v>
      </c>
      <c r="E193" s="154" t="s">
        <v>663</v>
      </c>
      <c r="F193" s="45"/>
      <c r="G193" s="45"/>
      <c r="H193" s="45"/>
      <c r="I193" s="45"/>
      <c r="J193" s="45"/>
      <c r="K193" s="45"/>
      <c r="L193" s="154" t="s">
        <v>672</v>
      </c>
      <c r="M193" s="154" t="s">
        <v>963</v>
      </c>
    </row>
    <row r="194" spans="1:13" ht="75">
      <c r="A194" s="470"/>
      <c r="B194" s="9" t="s">
        <v>41</v>
      </c>
      <c r="C194" s="281" t="s">
        <v>673</v>
      </c>
      <c r="D194" s="154" t="s">
        <v>102</v>
      </c>
      <c r="E194" s="154" t="s">
        <v>663</v>
      </c>
      <c r="F194" s="156">
        <v>200</v>
      </c>
      <c r="G194" s="156"/>
      <c r="H194" s="156"/>
      <c r="I194" s="156">
        <v>100</v>
      </c>
      <c r="J194" s="156"/>
      <c r="K194" s="156">
        <v>100</v>
      </c>
      <c r="L194" s="154" t="s">
        <v>674</v>
      </c>
      <c r="M194" s="154" t="s">
        <v>964</v>
      </c>
    </row>
    <row r="195" spans="1:13" ht="75">
      <c r="A195" s="470"/>
      <c r="B195" s="9" t="s">
        <v>44</v>
      </c>
      <c r="C195" s="281" t="s">
        <v>675</v>
      </c>
      <c r="D195" s="154" t="s">
        <v>102</v>
      </c>
      <c r="E195" s="154" t="s">
        <v>663</v>
      </c>
      <c r="F195" s="45"/>
      <c r="G195" s="45"/>
      <c r="H195" s="45"/>
      <c r="I195" s="45"/>
      <c r="J195" s="45"/>
      <c r="K195" s="45"/>
      <c r="L195" s="154" t="s">
        <v>273</v>
      </c>
      <c r="M195" s="154" t="s">
        <v>965</v>
      </c>
    </row>
    <row r="196" spans="1:13" ht="105">
      <c r="A196" s="470"/>
      <c r="B196" s="9" t="s">
        <v>47</v>
      </c>
      <c r="C196" s="281" t="s">
        <v>676</v>
      </c>
      <c r="D196" s="154" t="s">
        <v>102</v>
      </c>
      <c r="E196" s="154" t="s">
        <v>663</v>
      </c>
      <c r="F196" s="45"/>
      <c r="G196" s="45"/>
      <c r="H196" s="45"/>
      <c r="I196" s="45"/>
      <c r="J196" s="45"/>
      <c r="K196" s="45"/>
      <c r="L196" s="154" t="s">
        <v>677</v>
      </c>
      <c r="M196" s="154" t="s">
        <v>53</v>
      </c>
    </row>
    <row r="197" spans="1:13" ht="77.25" customHeight="1">
      <c r="A197" s="498"/>
      <c r="B197" s="9" t="s">
        <v>50</v>
      </c>
      <c r="C197" s="276" t="s">
        <v>678</v>
      </c>
      <c r="D197" s="154" t="s">
        <v>102</v>
      </c>
      <c r="E197" s="154" t="s">
        <v>663</v>
      </c>
      <c r="F197" s="45"/>
      <c r="G197" s="45"/>
      <c r="H197" s="45"/>
      <c r="I197" s="45"/>
      <c r="J197" s="45"/>
      <c r="K197" s="45"/>
      <c r="L197" s="154" t="s">
        <v>679</v>
      </c>
      <c r="M197" s="154" t="s">
        <v>53</v>
      </c>
    </row>
    <row r="198" spans="1:13" ht="65.45" customHeight="1">
      <c r="A198" s="425" t="s">
        <v>1097</v>
      </c>
      <c r="B198" s="196" t="s">
        <v>54</v>
      </c>
      <c r="C198" s="286" t="s">
        <v>680</v>
      </c>
      <c r="D198" s="197" t="s">
        <v>19</v>
      </c>
      <c r="E198" s="154" t="s">
        <v>174</v>
      </c>
      <c r="F198" s="45"/>
      <c r="G198" s="45"/>
      <c r="H198" s="45"/>
      <c r="I198" s="45"/>
      <c r="J198" s="45"/>
      <c r="K198" s="45"/>
      <c r="L198" s="154" t="s">
        <v>681</v>
      </c>
      <c r="M198" s="140">
        <v>2.5000000000000001E-2</v>
      </c>
    </row>
    <row r="199" spans="1:13" ht="123" customHeight="1">
      <c r="A199" s="470"/>
      <c r="B199" s="196" t="s">
        <v>55</v>
      </c>
      <c r="C199" s="286" t="s">
        <v>682</v>
      </c>
      <c r="D199" s="197" t="s">
        <v>19</v>
      </c>
      <c r="E199" s="154" t="s">
        <v>174</v>
      </c>
      <c r="F199" s="45"/>
      <c r="G199" s="45"/>
      <c r="H199" s="45"/>
      <c r="I199" s="45"/>
      <c r="J199" s="45"/>
      <c r="K199" s="45"/>
      <c r="L199" s="154" t="s">
        <v>683</v>
      </c>
      <c r="M199" s="154" t="s">
        <v>966</v>
      </c>
    </row>
    <row r="200" spans="1:13" ht="90">
      <c r="A200" s="498"/>
      <c r="B200" s="196" t="s">
        <v>56</v>
      </c>
      <c r="C200" s="284" t="s">
        <v>684</v>
      </c>
      <c r="D200" s="197" t="s">
        <v>19</v>
      </c>
      <c r="E200" s="154" t="s">
        <v>174</v>
      </c>
      <c r="F200" s="45"/>
      <c r="G200" s="45"/>
      <c r="H200" s="45"/>
      <c r="I200" s="45"/>
      <c r="J200" s="45"/>
      <c r="K200" s="45"/>
      <c r="L200" s="154" t="s">
        <v>1308</v>
      </c>
      <c r="M200" s="154" t="s">
        <v>1309</v>
      </c>
    </row>
    <row r="201" spans="1:13" ht="79.900000000000006" customHeight="1">
      <c r="A201" s="425" t="s">
        <v>1098</v>
      </c>
      <c r="B201" s="196" t="s">
        <v>57</v>
      </c>
      <c r="C201" s="286" t="s">
        <v>685</v>
      </c>
      <c r="D201" s="197" t="s">
        <v>19</v>
      </c>
      <c r="E201" s="154" t="s">
        <v>174</v>
      </c>
      <c r="F201" s="45"/>
      <c r="G201" s="45"/>
      <c r="H201" s="45"/>
      <c r="I201" s="45"/>
      <c r="J201" s="45"/>
      <c r="K201" s="45"/>
      <c r="L201" s="154" t="s">
        <v>686</v>
      </c>
      <c r="M201" s="126">
        <v>1</v>
      </c>
    </row>
    <row r="202" spans="1:13" ht="75.75" customHeight="1">
      <c r="A202" s="470"/>
      <c r="B202" s="196" t="s">
        <v>59</v>
      </c>
      <c r="C202" s="286" t="s">
        <v>687</v>
      </c>
      <c r="D202" s="197" t="s">
        <v>19</v>
      </c>
      <c r="E202" s="154" t="s">
        <v>174</v>
      </c>
      <c r="F202" s="45"/>
      <c r="G202" s="45"/>
      <c r="H202" s="45"/>
      <c r="I202" s="45"/>
      <c r="J202" s="45"/>
      <c r="K202" s="45"/>
      <c r="L202" s="154" t="s">
        <v>686</v>
      </c>
      <c r="M202" s="126">
        <v>1</v>
      </c>
    </row>
    <row r="203" spans="1:13" ht="90.75" customHeight="1">
      <c r="A203" s="470"/>
      <c r="B203" s="196" t="s">
        <v>61</v>
      </c>
      <c r="C203" s="286" t="s">
        <v>688</v>
      </c>
      <c r="D203" s="197" t="s">
        <v>19</v>
      </c>
      <c r="E203" s="154" t="s">
        <v>174</v>
      </c>
      <c r="F203" s="45"/>
      <c r="G203" s="45"/>
      <c r="H203" s="45"/>
      <c r="I203" s="45"/>
      <c r="J203" s="45"/>
      <c r="K203" s="45"/>
      <c r="L203" s="319" t="s">
        <v>1386</v>
      </c>
      <c r="M203" s="29" t="s">
        <v>755</v>
      </c>
    </row>
    <row r="204" spans="1:13" ht="63.75">
      <c r="A204" s="470"/>
      <c r="B204" s="196" t="s">
        <v>63</v>
      </c>
      <c r="C204" s="286" t="s">
        <v>689</v>
      </c>
      <c r="D204" s="197" t="s">
        <v>19</v>
      </c>
      <c r="E204" s="154" t="s">
        <v>174</v>
      </c>
      <c r="F204" s="45"/>
      <c r="G204" s="45"/>
      <c r="H204" s="45"/>
      <c r="I204" s="45"/>
      <c r="J204" s="45"/>
      <c r="K204" s="45"/>
      <c r="L204" s="154" t="s">
        <v>690</v>
      </c>
      <c r="M204" s="29" t="s">
        <v>755</v>
      </c>
    </row>
    <row r="205" spans="1:13" ht="63" customHeight="1">
      <c r="A205" s="470"/>
      <c r="B205" s="196" t="s">
        <v>65</v>
      </c>
      <c r="C205" s="286" t="s">
        <v>691</v>
      </c>
      <c r="D205" s="197" t="s">
        <v>19</v>
      </c>
      <c r="E205" s="154" t="s">
        <v>174</v>
      </c>
      <c r="F205" s="45"/>
      <c r="G205" s="45"/>
      <c r="H205" s="45"/>
      <c r="I205" s="45"/>
      <c r="J205" s="45"/>
      <c r="K205" s="45"/>
      <c r="L205" s="154" t="s">
        <v>677</v>
      </c>
      <c r="M205" s="154" t="s">
        <v>967</v>
      </c>
    </row>
    <row r="206" spans="1:13" ht="63" customHeight="1">
      <c r="A206" s="470"/>
      <c r="B206" s="196" t="s">
        <v>68</v>
      </c>
      <c r="C206" s="309" t="s">
        <v>692</v>
      </c>
      <c r="D206" s="197" t="s">
        <v>19</v>
      </c>
      <c r="E206" s="308" t="s">
        <v>174</v>
      </c>
      <c r="F206" s="45"/>
      <c r="G206" s="45"/>
      <c r="H206" s="45"/>
      <c r="I206" s="45"/>
      <c r="J206" s="45"/>
      <c r="K206" s="45"/>
      <c r="L206" s="308" t="s">
        <v>677</v>
      </c>
      <c r="M206" s="308" t="s">
        <v>968</v>
      </c>
    </row>
    <row r="207" spans="1:13" ht="101.25" customHeight="1" thickBot="1">
      <c r="A207" s="498"/>
      <c r="B207" s="9" t="s">
        <v>69</v>
      </c>
      <c r="C207" s="323" t="s">
        <v>1375</v>
      </c>
      <c r="D207" s="308" t="s">
        <v>19</v>
      </c>
      <c r="E207" s="308" t="s">
        <v>174</v>
      </c>
      <c r="F207" s="322"/>
      <c r="G207" s="322"/>
      <c r="H207" s="322"/>
      <c r="I207" s="322"/>
      <c r="J207" s="322"/>
      <c r="K207" s="322"/>
      <c r="L207" s="308" t="s">
        <v>1376</v>
      </c>
      <c r="M207" s="307">
        <v>13</v>
      </c>
    </row>
    <row r="208" spans="1:13">
      <c r="A208" s="43"/>
      <c r="B208" s="9" t="s">
        <v>693</v>
      </c>
      <c r="C208" s="111" t="s">
        <v>7</v>
      </c>
      <c r="D208" s="45"/>
      <c r="E208" s="42"/>
      <c r="F208" s="42">
        <f>SUM(F187:F207)</f>
        <v>200</v>
      </c>
      <c r="G208" s="42">
        <f t="shared" ref="G208:K208" si="11">SUM(G187:G207)</f>
        <v>0</v>
      </c>
      <c r="H208" s="42">
        <f t="shared" si="11"/>
        <v>0</v>
      </c>
      <c r="I208" s="42">
        <f t="shared" si="11"/>
        <v>100</v>
      </c>
      <c r="J208" s="42">
        <f t="shared" si="11"/>
        <v>0</v>
      </c>
      <c r="K208" s="42">
        <f t="shared" si="11"/>
        <v>100</v>
      </c>
      <c r="L208" s="53"/>
      <c r="M208" s="43"/>
    </row>
    <row r="209" spans="1:13" ht="24.6" customHeight="1">
      <c r="A209" s="326" t="s">
        <v>142</v>
      </c>
      <c r="B209" s="326"/>
      <c r="C209" s="576" t="s">
        <v>142</v>
      </c>
      <c r="D209" s="576"/>
      <c r="E209" s="576"/>
      <c r="F209" s="576"/>
      <c r="G209" s="576"/>
      <c r="H209" s="576"/>
      <c r="I209" s="576"/>
      <c r="J209" s="576"/>
      <c r="K209" s="576"/>
      <c r="L209" s="576"/>
      <c r="M209" s="327"/>
    </row>
    <row r="210" spans="1:13" ht="21.6" customHeight="1">
      <c r="A210" s="324" t="s">
        <v>1179</v>
      </c>
      <c r="B210" s="324"/>
      <c r="C210" s="469" t="s">
        <v>1179</v>
      </c>
      <c r="D210" s="469"/>
      <c r="E210" s="469"/>
      <c r="F210" s="469"/>
      <c r="G210" s="469"/>
      <c r="H210" s="469"/>
      <c r="I210" s="469"/>
      <c r="J210" s="469"/>
      <c r="K210" s="469"/>
      <c r="L210" s="469"/>
      <c r="M210" s="325"/>
    </row>
    <row r="211" spans="1:13" ht="40.5" customHeight="1">
      <c r="A211" s="425" t="s">
        <v>143</v>
      </c>
      <c r="B211" s="9" t="s">
        <v>17</v>
      </c>
      <c r="C211" s="286" t="s">
        <v>1336</v>
      </c>
      <c r="D211" s="154" t="s">
        <v>19</v>
      </c>
      <c r="E211" s="154" t="s">
        <v>1180</v>
      </c>
      <c r="F211" s="55"/>
      <c r="G211" s="55"/>
      <c r="H211" s="55"/>
      <c r="I211" s="55"/>
      <c r="J211" s="55"/>
      <c r="K211" s="56"/>
      <c r="L211" s="154" t="s">
        <v>1337</v>
      </c>
      <c r="M211" s="154">
        <v>6</v>
      </c>
    </row>
    <row r="212" spans="1:13" ht="114.75" customHeight="1">
      <c r="A212" s="470"/>
      <c r="B212" s="9" t="s">
        <v>21</v>
      </c>
      <c r="C212" s="286" t="s">
        <v>149</v>
      </c>
      <c r="D212" s="154" t="s">
        <v>19</v>
      </c>
      <c r="E212" s="154" t="s">
        <v>150</v>
      </c>
      <c r="F212" s="44"/>
      <c r="G212" s="44"/>
      <c r="H212" s="44"/>
      <c r="I212" s="44"/>
      <c r="J212" s="44"/>
      <c r="K212" s="44"/>
      <c r="L212" s="154" t="s">
        <v>1183</v>
      </c>
      <c r="M212" s="154" t="s">
        <v>970</v>
      </c>
    </row>
    <row r="213" spans="1:13" ht="88.5" customHeight="1">
      <c r="A213" s="470"/>
      <c r="B213" s="9" t="s">
        <v>28</v>
      </c>
      <c r="C213" s="374" t="s">
        <v>1182</v>
      </c>
      <c r="D213" s="372" t="s">
        <v>19</v>
      </c>
      <c r="E213" s="371" t="s">
        <v>147</v>
      </c>
      <c r="F213" s="44"/>
      <c r="G213" s="44"/>
      <c r="H213" s="44"/>
      <c r="I213" s="44"/>
      <c r="J213" s="44"/>
      <c r="K213" s="44"/>
      <c r="L213" s="372" t="s">
        <v>148</v>
      </c>
      <c r="M213" s="372" t="s">
        <v>969</v>
      </c>
    </row>
    <row r="214" spans="1:13" ht="25.5">
      <c r="A214" s="489"/>
      <c r="B214" s="9" t="s">
        <v>29</v>
      </c>
      <c r="C214" s="286" t="s">
        <v>1338</v>
      </c>
      <c r="D214" s="266" t="s">
        <v>19</v>
      </c>
      <c r="E214" s="266" t="s">
        <v>1339</v>
      </c>
      <c r="F214" s="55"/>
      <c r="G214" s="55"/>
      <c r="H214" s="55"/>
      <c r="I214" s="55"/>
      <c r="J214" s="55"/>
      <c r="K214" s="56"/>
      <c r="L214" s="266" t="s">
        <v>1340</v>
      </c>
      <c r="M214" s="266" t="s">
        <v>1341</v>
      </c>
    </row>
    <row r="215" spans="1:13" ht="89.45" customHeight="1">
      <c r="A215" s="63" t="s">
        <v>146</v>
      </c>
      <c r="B215" s="9" t="s">
        <v>35</v>
      </c>
      <c r="C215" s="279" t="s">
        <v>1181</v>
      </c>
      <c r="D215" s="154" t="s">
        <v>19</v>
      </c>
      <c r="E215" s="154" t="s">
        <v>144</v>
      </c>
      <c r="F215" s="11">
        <v>15042</v>
      </c>
      <c r="G215" s="9"/>
      <c r="H215" s="9"/>
      <c r="I215" s="9"/>
      <c r="J215" s="9"/>
      <c r="K215" s="11">
        <v>15042</v>
      </c>
      <c r="L215" s="154" t="s">
        <v>145</v>
      </c>
      <c r="M215" s="106">
        <v>1</v>
      </c>
    </row>
    <row r="216" spans="1:13" ht="53.25" customHeight="1">
      <c r="A216" s="63"/>
      <c r="B216" s="9" t="s">
        <v>36</v>
      </c>
      <c r="C216" s="279" t="s">
        <v>1342</v>
      </c>
      <c r="D216" s="266" t="s">
        <v>19</v>
      </c>
      <c r="E216" s="267" t="s">
        <v>147</v>
      </c>
      <c r="F216" s="11"/>
      <c r="G216" s="9"/>
      <c r="H216" s="9"/>
      <c r="I216" s="9"/>
      <c r="J216" s="9"/>
      <c r="K216" s="11"/>
      <c r="L216" s="266" t="s">
        <v>1343</v>
      </c>
      <c r="M216" s="106" t="s">
        <v>259</v>
      </c>
    </row>
    <row r="217" spans="1:13" ht="15.75">
      <c r="A217" s="57"/>
      <c r="B217" s="58"/>
      <c r="C217" s="5" t="s">
        <v>7</v>
      </c>
      <c r="D217" s="59"/>
      <c r="E217" s="60"/>
      <c r="F217" s="123">
        <f t="shared" ref="F217:K217" si="12">SUM(F215:F215)</f>
        <v>15042</v>
      </c>
      <c r="G217" s="123">
        <f t="shared" si="12"/>
        <v>0</v>
      </c>
      <c r="H217" s="123">
        <f t="shared" si="12"/>
        <v>0</v>
      </c>
      <c r="I217" s="123">
        <f t="shared" si="12"/>
        <v>0</v>
      </c>
      <c r="J217" s="123">
        <f t="shared" si="12"/>
        <v>0</v>
      </c>
      <c r="K217" s="123">
        <f t="shared" si="12"/>
        <v>15042</v>
      </c>
      <c r="L217" s="61"/>
      <c r="M217" s="62"/>
    </row>
    <row r="218" spans="1:13" ht="20.45" customHeight="1">
      <c r="A218" s="271" t="s">
        <v>1185</v>
      </c>
      <c r="B218" s="335"/>
      <c r="C218" s="582" t="s">
        <v>1185</v>
      </c>
      <c r="D218" s="582"/>
      <c r="E218" s="582"/>
      <c r="F218" s="582"/>
      <c r="G218" s="582"/>
      <c r="H218" s="582"/>
      <c r="I218" s="582"/>
      <c r="J218" s="582"/>
      <c r="K218" s="582"/>
      <c r="L218" s="582"/>
      <c r="M218" s="336"/>
    </row>
    <row r="219" spans="1:13" ht="90" customHeight="1">
      <c r="A219" s="16" t="s">
        <v>694</v>
      </c>
      <c r="B219" s="9" t="s">
        <v>17</v>
      </c>
      <c r="C219" s="281" t="s">
        <v>1184</v>
      </c>
      <c r="D219" s="154" t="s">
        <v>19</v>
      </c>
      <c r="E219" s="122" t="s">
        <v>695</v>
      </c>
      <c r="F219" s="11">
        <v>1000</v>
      </c>
      <c r="G219" s="11"/>
      <c r="H219" s="11"/>
      <c r="I219" s="11">
        <v>1000</v>
      </c>
      <c r="J219" s="11"/>
      <c r="K219" s="11"/>
      <c r="L219" s="122" t="s">
        <v>696</v>
      </c>
      <c r="M219" s="122" t="s">
        <v>771</v>
      </c>
    </row>
    <row r="220" spans="1:13" ht="75">
      <c r="A220" s="454" t="s">
        <v>697</v>
      </c>
      <c r="B220" s="9" t="s">
        <v>21</v>
      </c>
      <c r="C220" s="281" t="s">
        <v>698</v>
      </c>
      <c r="D220" s="154" t="s">
        <v>19</v>
      </c>
      <c r="E220" s="9" t="s">
        <v>699</v>
      </c>
      <c r="F220" s="11">
        <v>20</v>
      </c>
      <c r="G220" s="11"/>
      <c r="H220" s="11"/>
      <c r="I220" s="11">
        <v>20</v>
      </c>
      <c r="J220" s="11"/>
      <c r="K220" s="11"/>
      <c r="L220" s="122" t="s">
        <v>700</v>
      </c>
      <c r="M220" s="122" t="s">
        <v>200</v>
      </c>
    </row>
    <row r="221" spans="1:13" ht="105">
      <c r="A221" s="455"/>
      <c r="B221" s="9" t="s">
        <v>28</v>
      </c>
      <c r="C221" s="281" t="s">
        <v>701</v>
      </c>
      <c r="D221" s="154" t="s">
        <v>19</v>
      </c>
      <c r="E221" s="9" t="s">
        <v>699</v>
      </c>
      <c r="F221" s="11">
        <v>250</v>
      </c>
      <c r="G221" s="11"/>
      <c r="H221" s="11"/>
      <c r="I221" s="11">
        <v>250</v>
      </c>
      <c r="J221" s="11"/>
      <c r="K221" s="11"/>
      <c r="L221" s="122" t="s">
        <v>702</v>
      </c>
      <c r="M221" s="122" t="s">
        <v>73</v>
      </c>
    </row>
    <row r="222" spans="1:13" ht="62.45" customHeight="1">
      <c r="A222" s="16" t="s">
        <v>703</v>
      </c>
      <c r="B222" s="9" t="s">
        <v>29</v>
      </c>
      <c r="C222" s="281" t="s">
        <v>1187</v>
      </c>
      <c r="D222" s="154" t="s">
        <v>19</v>
      </c>
      <c r="E222" s="9" t="s">
        <v>699</v>
      </c>
      <c r="F222" s="11">
        <v>100</v>
      </c>
      <c r="G222" s="11"/>
      <c r="H222" s="11"/>
      <c r="I222" s="11">
        <v>100</v>
      </c>
      <c r="J222" s="11"/>
      <c r="K222" s="11"/>
      <c r="L222" s="122" t="s">
        <v>1186</v>
      </c>
      <c r="M222" s="122" t="s">
        <v>771</v>
      </c>
    </row>
    <row r="223" spans="1:13" ht="47.45" customHeight="1">
      <c r="A223" s="16" t="s">
        <v>704</v>
      </c>
      <c r="B223" s="9" t="s">
        <v>35</v>
      </c>
      <c r="C223" s="281" t="s">
        <v>705</v>
      </c>
      <c r="D223" s="154" t="s">
        <v>19</v>
      </c>
      <c r="E223" s="9" t="s">
        <v>699</v>
      </c>
      <c r="F223" s="11">
        <v>100</v>
      </c>
      <c r="G223" s="11"/>
      <c r="H223" s="11"/>
      <c r="I223" s="11">
        <v>100</v>
      </c>
      <c r="J223" s="11"/>
      <c r="K223" s="11"/>
      <c r="L223" s="316" t="s">
        <v>1387</v>
      </c>
      <c r="M223" s="316" t="s">
        <v>771</v>
      </c>
    </row>
    <row r="224" spans="1:13" ht="33" customHeight="1">
      <c r="A224" s="16" t="s">
        <v>706</v>
      </c>
      <c r="B224" s="9" t="s">
        <v>36</v>
      </c>
      <c r="C224" s="281" t="s">
        <v>707</v>
      </c>
      <c r="D224" s="154" t="s">
        <v>19</v>
      </c>
      <c r="E224" s="9" t="s">
        <v>699</v>
      </c>
      <c r="F224" s="11">
        <v>25</v>
      </c>
      <c r="G224" s="11"/>
      <c r="H224" s="11"/>
      <c r="I224" s="11">
        <v>25</v>
      </c>
      <c r="J224" s="11"/>
      <c r="K224" s="11"/>
      <c r="L224" s="122" t="s">
        <v>105</v>
      </c>
      <c r="M224" s="132" t="s">
        <v>960</v>
      </c>
    </row>
    <row r="225" spans="1:13">
      <c r="A225" s="43"/>
      <c r="B225" s="44"/>
      <c r="C225" s="35" t="s">
        <v>7</v>
      </c>
      <c r="D225" s="45"/>
      <c r="E225" s="42"/>
      <c r="F225" s="42">
        <f>SUM(F219:F224)</f>
        <v>1495</v>
      </c>
      <c r="G225" s="144">
        <f t="shared" ref="G225:K225" si="13">SUM(G219:G224)</f>
        <v>0</v>
      </c>
      <c r="H225" s="144">
        <f t="shared" si="13"/>
        <v>0</v>
      </c>
      <c r="I225" s="144">
        <f t="shared" si="13"/>
        <v>1495</v>
      </c>
      <c r="J225" s="144">
        <f t="shared" si="13"/>
        <v>0</v>
      </c>
      <c r="K225" s="144">
        <f t="shared" si="13"/>
        <v>0</v>
      </c>
      <c r="L225" s="53"/>
      <c r="M225" s="112"/>
    </row>
    <row r="226" spans="1:13" ht="21" customHeight="1">
      <c r="A226" s="263" t="s">
        <v>1188</v>
      </c>
      <c r="B226" s="324"/>
      <c r="C226" s="469" t="s">
        <v>1188</v>
      </c>
      <c r="D226" s="469"/>
      <c r="E226" s="469"/>
      <c r="F226" s="469"/>
      <c r="G226" s="469"/>
      <c r="H226" s="469"/>
      <c r="I226" s="469"/>
      <c r="J226" s="469"/>
      <c r="K226" s="469"/>
      <c r="L226" s="469"/>
      <c r="M226" s="325"/>
    </row>
    <row r="227" spans="1:13" ht="102.75" customHeight="1">
      <c r="A227" s="135" t="s">
        <v>1099</v>
      </c>
      <c r="B227" s="9" t="s">
        <v>17</v>
      </c>
      <c r="C227" s="281" t="s">
        <v>151</v>
      </c>
      <c r="D227" s="154" t="s">
        <v>19</v>
      </c>
      <c r="E227" s="154" t="s">
        <v>152</v>
      </c>
      <c r="F227" s="11">
        <v>99</v>
      </c>
      <c r="G227" s="11"/>
      <c r="H227" s="11"/>
      <c r="I227" s="11">
        <v>99</v>
      </c>
      <c r="J227" s="11"/>
      <c r="K227" s="11"/>
      <c r="L227" s="154" t="s">
        <v>1189</v>
      </c>
      <c r="M227" s="154" t="s">
        <v>771</v>
      </c>
    </row>
    <row r="228" spans="1:13" ht="102" customHeight="1">
      <c r="A228" s="136"/>
      <c r="B228" s="9" t="s">
        <v>21</v>
      </c>
      <c r="C228" s="281" t="s">
        <v>1190</v>
      </c>
      <c r="D228" s="154" t="s">
        <v>19</v>
      </c>
      <c r="E228" s="154" t="s">
        <v>153</v>
      </c>
      <c r="F228" s="11">
        <v>275</v>
      </c>
      <c r="G228" s="11"/>
      <c r="H228" s="11"/>
      <c r="I228" s="11">
        <v>130</v>
      </c>
      <c r="J228" s="11">
        <v>145</v>
      </c>
      <c r="K228" s="11"/>
      <c r="L228" s="154" t="s">
        <v>154</v>
      </c>
      <c r="M228" s="154" t="s">
        <v>155</v>
      </c>
    </row>
    <row r="229" spans="1:13" ht="102.75" customHeight="1">
      <c r="A229" s="136"/>
      <c r="B229" s="9" t="s">
        <v>28</v>
      </c>
      <c r="C229" s="281" t="s">
        <v>156</v>
      </c>
      <c r="D229" s="154" t="s">
        <v>19</v>
      </c>
      <c r="E229" s="154" t="s">
        <v>153</v>
      </c>
      <c r="F229" s="11">
        <v>40</v>
      </c>
      <c r="G229" s="11"/>
      <c r="H229" s="11"/>
      <c r="I229" s="11">
        <v>20</v>
      </c>
      <c r="J229" s="11">
        <v>20</v>
      </c>
      <c r="K229" s="11"/>
      <c r="L229" s="154" t="s">
        <v>157</v>
      </c>
      <c r="M229" s="154" t="s">
        <v>74</v>
      </c>
    </row>
    <row r="230" spans="1:13" ht="102.75" customHeight="1">
      <c r="A230" s="136"/>
      <c r="B230" s="9" t="s">
        <v>29</v>
      </c>
      <c r="C230" s="281" t="s">
        <v>158</v>
      </c>
      <c r="D230" s="154" t="s">
        <v>19</v>
      </c>
      <c r="E230" s="154" t="s">
        <v>153</v>
      </c>
      <c r="F230" s="11">
        <v>400</v>
      </c>
      <c r="G230" s="11"/>
      <c r="H230" s="11"/>
      <c r="I230" s="11"/>
      <c r="J230" s="11"/>
      <c r="K230" s="11">
        <v>400</v>
      </c>
      <c r="L230" s="154" t="s">
        <v>159</v>
      </c>
      <c r="M230" s="154" t="s">
        <v>971</v>
      </c>
    </row>
    <row r="231" spans="1:13" ht="101.25" customHeight="1">
      <c r="A231" s="136"/>
      <c r="B231" s="9" t="s">
        <v>35</v>
      </c>
      <c r="C231" s="281" t="s">
        <v>160</v>
      </c>
      <c r="D231" s="154" t="s">
        <v>19</v>
      </c>
      <c r="E231" s="154" t="s">
        <v>153</v>
      </c>
      <c r="F231" s="11">
        <v>60</v>
      </c>
      <c r="G231" s="11"/>
      <c r="H231" s="11"/>
      <c r="I231" s="11"/>
      <c r="J231" s="11"/>
      <c r="K231" s="11">
        <v>60</v>
      </c>
      <c r="L231" s="154" t="s">
        <v>159</v>
      </c>
      <c r="M231" s="154" t="s">
        <v>53</v>
      </c>
    </row>
    <row r="232" spans="1:13" ht="102.75" customHeight="1">
      <c r="A232" s="136"/>
      <c r="B232" s="9" t="s">
        <v>36</v>
      </c>
      <c r="C232" s="281" t="s">
        <v>161</v>
      </c>
      <c r="D232" s="154" t="s">
        <v>19</v>
      </c>
      <c r="E232" s="154" t="s">
        <v>153</v>
      </c>
      <c r="F232" s="11">
        <v>300</v>
      </c>
      <c r="G232" s="11"/>
      <c r="H232" s="11"/>
      <c r="I232" s="11">
        <v>300</v>
      </c>
      <c r="J232" s="11"/>
      <c r="K232" s="11"/>
      <c r="L232" s="154" t="s">
        <v>162</v>
      </c>
      <c r="M232" s="154" t="s">
        <v>73</v>
      </c>
    </row>
    <row r="233" spans="1:13" ht="103.5" customHeight="1">
      <c r="A233" s="137"/>
      <c r="B233" s="9" t="s">
        <v>38</v>
      </c>
      <c r="C233" s="281" t="s">
        <v>163</v>
      </c>
      <c r="D233" s="154" t="s">
        <v>19</v>
      </c>
      <c r="E233" s="154" t="s">
        <v>153</v>
      </c>
      <c r="F233" s="11">
        <v>25</v>
      </c>
      <c r="G233" s="11"/>
      <c r="H233" s="11"/>
      <c r="I233" s="11">
        <v>25</v>
      </c>
      <c r="J233" s="11"/>
      <c r="K233" s="11"/>
      <c r="L233" s="154" t="s">
        <v>164</v>
      </c>
      <c r="M233" s="154" t="s">
        <v>778</v>
      </c>
    </row>
    <row r="234" spans="1:13">
      <c r="A234" s="43"/>
      <c r="B234" s="44"/>
      <c r="C234" s="35" t="s">
        <v>7</v>
      </c>
      <c r="D234" s="45"/>
      <c r="E234" s="25"/>
      <c r="F234" s="25">
        <f t="shared" ref="F234:K234" si="14">SUM(F227:F233)</f>
        <v>1199</v>
      </c>
      <c r="G234" s="144">
        <f t="shared" si="14"/>
        <v>0</v>
      </c>
      <c r="H234" s="144">
        <f t="shared" si="14"/>
        <v>0</v>
      </c>
      <c r="I234" s="144">
        <f t="shared" si="14"/>
        <v>574</v>
      </c>
      <c r="J234" s="144">
        <f t="shared" si="14"/>
        <v>165</v>
      </c>
      <c r="K234" s="144">
        <f t="shared" si="14"/>
        <v>460</v>
      </c>
      <c r="L234" s="26"/>
      <c r="M234" s="65"/>
    </row>
    <row r="235" spans="1:13" ht="21.75" customHeight="1">
      <c r="A235" s="263" t="s">
        <v>1191</v>
      </c>
      <c r="B235" s="324"/>
      <c r="C235" s="469" t="s">
        <v>1191</v>
      </c>
      <c r="D235" s="469"/>
      <c r="E235" s="469"/>
      <c r="F235" s="469"/>
      <c r="G235" s="469"/>
      <c r="H235" s="469"/>
      <c r="I235" s="469"/>
      <c r="J235" s="469"/>
      <c r="K235" s="469"/>
      <c r="L235" s="469"/>
      <c r="M235" s="325"/>
    </row>
    <row r="236" spans="1:13" ht="101.25" customHeight="1">
      <c r="A236" s="504" t="s">
        <v>165</v>
      </c>
      <c r="B236" s="204" t="s">
        <v>17</v>
      </c>
      <c r="C236" s="286" t="s">
        <v>166</v>
      </c>
      <c r="D236" s="165" t="s">
        <v>19</v>
      </c>
      <c r="E236" s="166" t="s">
        <v>898</v>
      </c>
      <c r="F236" s="206"/>
      <c r="G236" s="206"/>
      <c r="H236" s="206"/>
      <c r="I236" s="206"/>
      <c r="J236" s="206"/>
      <c r="K236" s="206"/>
      <c r="L236" s="166" t="s">
        <v>910</v>
      </c>
      <c r="M236" s="131" t="s">
        <v>911</v>
      </c>
    </row>
    <row r="237" spans="1:13" ht="54.6" customHeight="1">
      <c r="A237" s="577"/>
      <c r="B237" s="204" t="s">
        <v>21</v>
      </c>
      <c r="C237" s="286" t="s">
        <v>167</v>
      </c>
      <c r="D237" s="165" t="s">
        <v>19</v>
      </c>
      <c r="E237" s="166" t="s">
        <v>899</v>
      </c>
      <c r="F237" s="206">
        <v>5</v>
      </c>
      <c r="G237" s="206"/>
      <c r="H237" s="206"/>
      <c r="I237" s="206">
        <v>5</v>
      </c>
      <c r="J237" s="206"/>
      <c r="K237" s="206"/>
      <c r="L237" s="166" t="s">
        <v>912</v>
      </c>
      <c r="M237" s="131" t="s">
        <v>913</v>
      </c>
    </row>
    <row r="238" spans="1:13" ht="91.9" customHeight="1">
      <c r="A238" s="577"/>
      <c r="B238" s="204" t="s">
        <v>28</v>
      </c>
      <c r="C238" s="286" t="s">
        <v>168</v>
      </c>
      <c r="D238" s="165" t="s">
        <v>19</v>
      </c>
      <c r="E238" s="166" t="s">
        <v>900</v>
      </c>
      <c r="F238" s="206"/>
      <c r="G238" s="206"/>
      <c r="H238" s="206"/>
      <c r="I238" s="206"/>
      <c r="J238" s="206"/>
      <c r="K238" s="206"/>
      <c r="L238" s="166" t="s">
        <v>914</v>
      </c>
      <c r="M238" s="166" t="s">
        <v>972</v>
      </c>
    </row>
    <row r="239" spans="1:13" ht="102" customHeight="1">
      <c r="A239" s="577"/>
      <c r="B239" s="204" t="s">
        <v>29</v>
      </c>
      <c r="C239" s="292" t="s">
        <v>878</v>
      </c>
      <c r="D239" s="165" t="s">
        <v>19</v>
      </c>
      <c r="E239" s="205" t="s">
        <v>1192</v>
      </c>
      <c r="F239" s="206"/>
      <c r="G239" s="206"/>
      <c r="H239" s="206"/>
      <c r="I239" s="206"/>
      <c r="J239" s="206"/>
      <c r="K239" s="206"/>
      <c r="L239" s="166" t="s">
        <v>915</v>
      </c>
      <c r="M239" s="131" t="s">
        <v>917</v>
      </c>
    </row>
    <row r="240" spans="1:13" ht="92.25" customHeight="1">
      <c r="A240" s="577"/>
      <c r="B240" s="204" t="s">
        <v>35</v>
      </c>
      <c r="C240" s="286" t="s">
        <v>869</v>
      </c>
      <c r="D240" s="165" t="s">
        <v>19</v>
      </c>
      <c r="E240" s="166" t="s">
        <v>901</v>
      </c>
      <c r="F240" s="206">
        <v>15</v>
      </c>
      <c r="G240" s="206"/>
      <c r="H240" s="206"/>
      <c r="I240" s="206"/>
      <c r="J240" s="206"/>
      <c r="K240" s="206">
        <v>15</v>
      </c>
      <c r="L240" s="166" t="s">
        <v>916</v>
      </c>
      <c r="M240" s="131" t="s">
        <v>580</v>
      </c>
    </row>
    <row r="241" spans="1:13" ht="66" customHeight="1">
      <c r="A241" s="577"/>
      <c r="B241" s="204" t="s">
        <v>36</v>
      </c>
      <c r="C241" s="286" t="s">
        <v>870</v>
      </c>
      <c r="D241" s="165" t="s">
        <v>19</v>
      </c>
      <c r="E241" s="166" t="s">
        <v>902</v>
      </c>
      <c r="F241" s="206"/>
      <c r="G241" s="206"/>
      <c r="H241" s="206"/>
      <c r="I241" s="206"/>
      <c r="J241" s="206"/>
      <c r="K241" s="206"/>
      <c r="L241" s="166" t="s">
        <v>918</v>
      </c>
      <c r="M241" s="131" t="s">
        <v>973</v>
      </c>
    </row>
    <row r="242" spans="1:13" ht="75.75" customHeight="1">
      <c r="A242" s="577"/>
      <c r="B242" s="204" t="s">
        <v>38</v>
      </c>
      <c r="C242" s="286" t="s">
        <v>871</v>
      </c>
      <c r="D242" s="165" t="s">
        <v>19</v>
      </c>
      <c r="E242" s="166" t="s">
        <v>903</v>
      </c>
      <c r="F242" s="206"/>
      <c r="G242" s="206"/>
      <c r="H242" s="206"/>
      <c r="I242" s="206"/>
      <c r="J242" s="206"/>
      <c r="K242" s="206"/>
      <c r="L242" s="166" t="s">
        <v>919</v>
      </c>
      <c r="M242" s="166" t="s">
        <v>942</v>
      </c>
    </row>
    <row r="243" spans="1:13" ht="76.5" customHeight="1">
      <c r="A243" s="577"/>
      <c r="B243" s="204" t="s">
        <v>41</v>
      </c>
      <c r="C243" s="286" t="s">
        <v>872</v>
      </c>
      <c r="D243" s="165" t="s">
        <v>19</v>
      </c>
      <c r="E243" s="166" t="s">
        <v>904</v>
      </c>
      <c r="F243" s="206">
        <v>500</v>
      </c>
      <c r="G243" s="206"/>
      <c r="H243" s="206"/>
      <c r="I243" s="206">
        <v>500</v>
      </c>
      <c r="J243" s="206"/>
      <c r="K243" s="206"/>
      <c r="L243" s="166" t="s">
        <v>920</v>
      </c>
      <c r="M243" s="131" t="s">
        <v>922</v>
      </c>
    </row>
    <row r="244" spans="1:13" ht="112.5" customHeight="1">
      <c r="A244" s="577"/>
      <c r="B244" s="204" t="s">
        <v>44</v>
      </c>
      <c r="C244" s="286" t="s">
        <v>873</v>
      </c>
      <c r="D244" s="165" t="s">
        <v>19</v>
      </c>
      <c r="E244" s="320" t="s">
        <v>1388</v>
      </c>
      <c r="F244" s="206">
        <v>3.5</v>
      </c>
      <c r="G244" s="206"/>
      <c r="H244" s="206"/>
      <c r="I244" s="206"/>
      <c r="J244" s="206"/>
      <c r="K244" s="206">
        <v>3.5</v>
      </c>
      <c r="L244" s="166" t="s">
        <v>921</v>
      </c>
      <c r="M244" s="131" t="s">
        <v>924</v>
      </c>
    </row>
    <row r="245" spans="1:13" ht="103.5" customHeight="1">
      <c r="A245" s="577"/>
      <c r="B245" s="204" t="s">
        <v>47</v>
      </c>
      <c r="C245" s="286" t="s">
        <v>874</v>
      </c>
      <c r="D245" s="165" t="s">
        <v>19</v>
      </c>
      <c r="E245" s="166" t="s">
        <v>1193</v>
      </c>
      <c r="F245" s="206">
        <v>4</v>
      </c>
      <c r="G245" s="206"/>
      <c r="H245" s="206"/>
      <c r="I245" s="206">
        <v>2</v>
      </c>
      <c r="J245" s="206"/>
      <c r="K245" s="206">
        <v>2</v>
      </c>
      <c r="L245" s="166" t="s">
        <v>923</v>
      </c>
      <c r="M245" s="131" t="s">
        <v>913</v>
      </c>
    </row>
    <row r="246" spans="1:13" ht="61.5" customHeight="1">
      <c r="A246" s="577"/>
      <c r="B246" s="204" t="s">
        <v>50</v>
      </c>
      <c r="C246" s="286" t="s">
        <v>875</v>
      </c>
      <c r="D246" s="165" t="s">
        <v>19</v>
      </c>
      <c r="E246" s="166" t="s">
        <v>905</v>
      </c>
      <c r="F246" s="206"/>
      <c r="G246" s="206"/>
      <c r="H246" s="206"/>
      <c r="I246" s="206"/>
      <c r="J246" s="206"/>
      <c r="K246" s="206"/>
      <c r="L246" s="166" t="s">
        <v>925</v>
      </c>
      <c r="M246" s="131" t="s">
        <v>771</v>
      </c>
    </row>
    <row r="247" spans="1:13" ht="55.15" customHeight="1">
      <c r="A247" s="577"/>
      <c r="B247" s="204" t="s">
        <v>54</v>
      </c>
      <c r="C247" s="286" t="s">
        <v>876</v>
      </c>
      <c r="D247" s="166" t="s">
        <v>19</v>
      </c>
      <c r="E247" s="166" t="s">
        <v>150</v>
      </c>
      <c r="F247" s="204">
        <v>0.5</v>
      </c>
      <c r="G247" s="204"/>
      <c r="H247" s="204"/>
      <c r="I247" s="204">
        <v>0.5</v>
      </c>
      <c r="J247" s="204"/>
      <c r="K247" s="204"/>
      <c r="L247" s="166" t="s">
        <v>926</v>
      </c>
      <c r="M247" s="131" t="s">
        <v>927</v>
      </c>
    </row>
    <row r="248" spans="1:13" ht="84" customHeight="1">
      <c r="A248" s="505"/>
      <c r="B248" s="204" t="s">
        <v>55</v>
      </c>
      <c r="C248" s="286" t="s">
        <v>877</v>
      </c>
      <c r="D248" s="165" t="s">
        <v>19</v>
      </c>
      <c r="E248" s="320" t="s">
        <v>1389</v>
      </c>
      <c r="F248" s="204">
        <v>1.5</v>
      </c>
      <c r="G248" s="204"/>
      <c r="H248" s="204"/>
      <c r="I248" s="204">
        <v>1.5</v>
      </c>
      <c r="J248" s="204"/>
      <c r="K248" s="204"/>
      <c r="L248" s="166" t="s">
        <v>928</v>
      </c>
      <c r="M248" s="131" t="s">
        <v>49</v>
      </c>
    </row>
    <row r="249" spans="1:13" ht="46.15" customHeight="1">
      <c r="A249" s="504" t="s">
        <v>879</v>
      </c>
      <c r="B249" s="204" t="s">
        <v>56</v>
      </c>
      <c r="C249" s="286" t="s">
        <v>906</v>
      </c>
      <c r="D249" s="478" t="s">
        <v>19</v>
      </c>
      <c r="E249" s="478" t="s">
        <v>908</v>
      </c>
      <c r="F249" s="206">
        <v>557</v>
      </c>
      <c r="G249" s="206"/>
      <c r="H249" s="206"/>
      <c r="I249" s="206">
        <v>557</v>
      </c>
      <c r="J249" s="206"/>
      <c r="K249" s="206"/>
      <c r="L249" s="166"/>
      <c r="M249" s="131"/>
    </row>
    <row r="250" spans="1:13" ht="63.75" customHeight="1">
      <c r="A250" s="577"/>
      <c r="B250" s="499"/>
      <c r="C250" s="531" t="s">
        <v>1359</v>
      </c>
      <c r="D250" s="479"/>
      <c r="E250" s="479"/>
      <c r="F250" s="529">
        <v>472</v>
      </c>
      <c r="G250" s="529"/>
      <c r="H250" s="529"/>
      <c r="I250" s="529">
        <v>472</v>
      </c>
      <c r="J250" s="535"/>
      <c r="K250" s="535"/>
      <c r="L250" s="166" t="s">
        <v>929</v>
      </c>
      <c r="M250" s="131" t="s">
        <v>931</v>
      </c>
    </row>
    <row r="251" spans="1:13" ht="77.45" customHeight="1">
      <c r="A251" s="577"/>
      <c r="B251" s="500"/>
      <c r="C251" s="532"/>
      <c r="D251" s="479"/>
      <c r="E251" s="479"/>
      <c r="F251" s="530"/>
      <c r="G251" s="530"/>
      <c r="H251" s="530"/>
      <c r="I251" s="530"/>
      <c r="J251" s="536"/>
      <c r="K251" s="536"/>
      <c r="L251" s="166" t="s">
        <v>930</v>
      </c>
      <c r="M251" s="131" t="s">
        <v>932</v>
      </c>
    </row>
    <row r="252" spans="1:13" ht="77.25" customHeight="1">
      <c r="A252" s="577"/>
      <c r="B252" s="204"/>
      <c r="C252" s="293" t="s">
        <v>1360</v>
      </c>
      <c r="D252" s="479"/>
      <c r="E252" s="479"/>
      <c r="F252" s="207">
        <v>15</v>
      </c>
      <c r="G252" s="207"/>
      <c r="H252" s="207"/>
      <c r="I252" s="207">
        <v>15</v>
      </c>
      <c r="J252" s="206"/>
      <c r="K252" s="206"/>
      <c r="L252" s="166" t="s">
        <v>1194</v>
      </c>
      <c r="M252" s="166" t="s">
        <v>1195</v>
      </c>
    </row>
    <row r="253" spans="1:13" ht="41.25" customHeight="1">
      <c r="A253" s="577"/>
      <c r="B253" s="204"/>
      <c r="C253" s="293" t="s">
        <v>1361</v>
      </c>
      <c r="D253" s="480"/>
      <c r="E253" s="480"/>
      <c r="F253" s="207">
        <v>70</v>
      </c>
      <c r="G253" s="207"/>
      <c r="H253" s="207"/>
      <c r="I253" s="207">
        <v>70</v>
      </c>
      <c r="J253" s="206"/>
      <c r="K253" s="206"/>
      <c r="L253" s="166" t="s">
        <v>933</v>
      </c>
      <c r="M253" s="166" t="s">
        <v>941</v>
      </c>
    </row>
    <row r="254" spans="1:13" ht="48.75" customHeight="1">
      <c r="A254" s="577"/>
      <c r="B254" s="204" t="s">
        <v>57</v>
      </c>
      <c r="C254" s="286" t="s">
        <v>907</v>
      </c>
      <c r="D254" s="165" t="s">
        <v>19</v>
      </c>
      <c r="E254" s="166" t="s">
        <v>909</v>
      </c>
      <c r="F254" s="206">
        <v>32</v>
      </c>
      <c r="G254" s="206"/>
      <c r="H254" s="206"/>
      <c r="I254" s="206"/>
      <c r="J254" s="206"/>
      <c r="K254" s="206">
        <v>32</v>
      </c>
      <c r="L254" s="166" t="s">
        <v>934</v>
      </c>
      <c r="M254" s="131" t="s">
        <v>935</v>
      </c>
    </row>
    <row r="255" spans="1:13" ht="14.45" customHeight="1">
      <c r="A255" s="4"/>
      <c r="B255" s="4"/>
      <c r="C255" s="5" t="s">
        <v>7</v>
      </c>
      <c r="D255" s="4"/>
      <c r="E255" s="6"/>
      <c r="F255" s="120">
        <f t="shared" ref="F255:K255" si="15">SUM(F236:F249)+F254</f>
        <v>1118.5</v>
      </c>
      <c r="G255" s="120">
        <f t="shared" si="15"/>
        <v>0</v>
      </c>
      <c r="H255" s="120">
        <f t="shared" si="15"/>
        <v>0</v>
      </c>
      <c r="I255" s="120">
        <f t="shared" si="15"/>
        <v>1066</v>
      </c>
      <c r="J255" s="120">
        <f t="shared" si="15"/>
        <v>0</v>
      </c>
      <c r="K255" s="120">
        <f t="shared" si="15"/>
        <v>52.5</v>
      </c>
      <c r="L255" s="6"/>
      <c r="M255" s="4"/>
    </row>
    <row r="256" spans="1:13" ht="20.45" customHeight="1">
      <c r="A256" s="273" t="s">
        <v>170</v>
      </c>
      <c r="B256" s="326"/>
      <c r="C256" s="576" t="s">
        <v>170</v>
      </c>
      <c r="D256" s="576"/>
      <c r="E256" s="576"/>
      <c r="F256" s="576"/>
      <c r="G256" s="576"/>
      <c r="H256" s="576"/>
      <c r="I256" s="576"/>
      <c r="J256" s="576"/>
      <c r="K256" s="576"/>
      <c r="L256" s="576"/>
      <c r="M256" s="327"/>
    </row>
    <row r="257" spans="1:13" ht="20.45" customHeight="1">
      <c r="A257" s="263" t="s">
        <v>1196</v>
      </c>
      <c r="B257" s="324"/>
      <c r="C257" s="469" t="s">
        <v>1345</v>
      </c>
      <c r="D257" s="469"/>
      <c r="E257" s="469"/>
      <c r="F257" s="469"/>
      <c r="G257" s="469"/>
      <c r="H257" s="469"/>
      <c r="I257" s="469"/>
      <c r="J257" s="469"/>
      <c r="K257" s="469"/>
      <c r="L257" s="469"/>
      <c r="M257" s="325"/>
    </row>
    <row r="258" spans="1:13" ht="66" customHeight="1">
      <c r="A258" s="173" t="s">
        <v>171</v>
      </c>
      <c r="B258" s="173" t="s">
        <v>17</v>
      </c>
      <c r="C258" s="281" t="s">
        <v>172</v>
      </c>
      <c r="D258" s="165" t="s">
        <v>173</v>
      </c>
      <c r="E258" s="165" t="s">
        <v>174</v>
      </c>
      <c r="F258" s="164">
        <v>515.20000000000005</v>
      </c>
      <c r="G258" s="164"/>
      <c r="H258" s="164"/>
      <c r="I258" s="164">
        <v>515.20000000000005</v>
      </c>
      <c r="J258" s="164"/>
      <c r="K258" s="164"/>
      <c r="L258" s="165" t="s">
        <v>175</v>
      </c>
      <c r="M258" s="165" t="s">
        <v>951</v>
      </c>
    </row>
    <row r="259" spans="1:13" ht="93" customHeight="1">
      <c r="A259" s="465" t="s">
        <v>1100</v>
      </c>
      <c r="B259" s="181" t="s">
        <v>21</v>
      </c>
      <c r="C259" s="281" t="s">
        <v>176</v>
      </c>
      <c r="D259" s="165" t="s">
        <v>173</v>
      </c>
      <c r="E259" s="165" t="s">
        <v>174</v>
      </c>
      <c r="F259" s="164">
        <v>30438.6</v>
      </c>
      <c r="G259" s="164">
        <v>30438.6</v>
      </c>
      <c r="H259" s="164"/>
      <c r="I259" s="164"/>
      <c r="J259" s="164"/>
      <c r="K259" s="164"/>
      <c r="L259" s="165" t="s">
        <v>177</v>
      </c>
      <c r="M259" s="165" t="s">
        <v>178</v>
      </c>
    </row>
    <row r="260" spans="1:13" ht="127.5" customHeight="1">
      <c r="A260" s="466"/>
      <c r="B260" s="181" t="s">
        <v>28</v>
      </c>
      <c r="C260" s="358" t="s">
        <v>179</v>
      </c>
      <c r="D260" s="165" t="s">
        <v>173</v>
      </c>
      <c r="E260" s="165" t="s">
        <v>1197</v>
      </c>
      <c r="F260" s="164">
        <v>1000</v>
      </c>
      <c r="G260" s="208"/>
      <c r="H260" s="164"/>
      <c r="I260" s="164">
        <v>1000</v>
      </c>
      <c r="J260" s="164"/>
      <c r="K260" s="164"/>
      <c r="L260" s="165" t="s">
        <v>180</v>
      </c>
      <c r="M260" s="165" t="s">
        <v>181</v>
      </c>
    </row>
    <row r="261" spans="1:13" ht="91.5" customHeight="1">
      <c r="A261" s="466"/>
      <c r="B261" s="181" t="s">
        <v>29</v>
      </c>
      <c r="C261" s="281" t="s">
        <v>182</v>
      </c>
      <c r="D261" s="165" t="s">
        <v>173</v>
      </c>
      <c r="E261" s="165" t="s">
        <v>1198</v>
      </c>
      <c r="F261" s="164">
        <v>27000</v>
      </c>
      <c r="G261" s="164"/>
      <c r="H261" s="164"/>
      <c r="I261" s="164">
        <v>27000</v>
      </c>
      <c r="J261" s="164"/>
      <c r="K261" s="164"/>
      <c r="L261" s="165" t="s">
        <v>183</v>
      </c>
      <c r="M261" s="165" t="s">
        <v>184</v>
      </c>
    </row>
    <row r="262" spans="1:13" ht="90" customHeight="1">
      <c r="A262" s="466"/>
      <c r="B262" s="181" t="s">
        <v>35</v>
      </c>
      <c r="C262" s="281" t="s">
        <v>185</v>
      </c>
      <c r="D262" s="165" t="s">
        <v>173</v>
      </c>
      <c r="E262" s="165" t="s">
        <v>1199</v>
      </c>
      <c r="F262" s="164">
        <v>5244.5</v>
      </c>
      <c r="G262" s="164"/>
      <c r="H262" s="164"/>
      <c r="I262" s="164">
        <v>5244.5</v>
      </c>
      <c r="J262" s="164"/>
      <c r="K262" s="164"/>
      <c r="L262" s="165" t="s">
        <v>186</v>
      </c>
      <c r="M262" s="165" t="s">
        <v>187</v>
      </c>
    </row>
    <row r="263" spans="1:13" ht="105" customHeight="1">
      <c r="A263" s="466"/>
      <c r="B263" s="181" t="s">
        <v>36</v>
      </c>
      <c r="C263" s="281" t="s">
        <v>188</v>
      </c>
      <c r="D263" s="165" t="s">
        <v>173</v>
      </c>
      <c r="E263" s="165" t="s">
        <v>1200</v>
      </c>
      <c r="F263" s="164">
        <v>433.5</v>
      </c>
      <c r="G263" s="164"/>
      <c r="H263" s="164"/>
      <c r="I263" s="164">
        <v>433.5</v>
      </c>
      <c r="J263" s="164"/>
      <c r="K263" s="164"/>
      <c r="L263" s="165" t="s">
        <v>189</v>
      </c>
      <c r="M263" s="165" t="s">
        <v>190</v>
      </c>
    </row>
    <row r="264" spans="1:13" ht="64.5" customHeight="1">
      <c r="A264" s="466"/>
      <c r="B264" s="181" t="s">
        <v>38</v>
      </c>
      <c r="C264" s="281" t="s">
        <v>191</v>
      </c>
      <c r="D264" s="165" t="s">
        <v>173</v>
      </c>
      <c r="E264" s="165" t="s">
        <v>174</v>
      </c>
      <c r="F264" s="164">
        <v>16</v>
      </c>
      <c r="G264" s="164"/>
      <c r="H264" s="164"/>
      <c r="I264" s="164">
        <v>16</v>
      </c>
      <c r="J264" s="164"/>
      <c r="K264" s="164"/>
      <c r="L264" s="165" t="s">
        <v>192</v>
      </c>
      <c r="M264" s="165" t="s">
        <v>1201</v>
      </c>
    </row>
    <row r="265" spans="1:13" ht="77.25" customHeight="1">
      <c r="A265" s="466"/>
      <c r="B265" s="181" t="s">
        <v>41</v>
      </c>
      <c r="C265" s="281" t="s">
        <v>193</v>
      </c>
      <c r="D265" s="165" t="s">
        <v>173</v>
      </c>
      <c r="E265" s="165" t="s">
        <v>174</v>
      </c>
      <c r="F265" s="164">
        <v>29.3</v>
      </c>
      <c r="G265" s="164"/>
      <c r="H265" s="164"/>
      <c r="I265" s="164">
        <v>29.3</v>
      </c>
      <c r="J265" s="164"/>
      <c r="K265" s="164"/>
      <c r="L265" s="165" t="s">
        <v>194</v>
      </c>
      <c r="M265" s="165" t="s">
        <v>195</v>
      </c>
    </row>
    <row r="266" spans="1:13" ht="66.599999999999994" customHeight="1">
      <c r="A266" s="466"/>
      <c r="B266" s="181" t="s">
        <v>44</v>
      </c>
      <c r="C266" s="281" t="s">
        <v>196</v>
      </c>
      <c r="D266" s="165" t="s">
        <v>173</v>
      </c>
      <c r="E266" s="165" t="s">
        <v>174</v>
      </c>
      <c r="F266" s="164">
        <v>29</v>
      </c>
      <c r="G266" s="164"/>
      <c r="H266" s="164"/>
      <c r="I266" s="164">
        <v>29</v>
      </c>
      <c r="J266" s="164"/>
      <c r="K266" s="164"/>
      <c r="L266" s="165" t="s">
        <v>197</v>
      </c>
      <c r="M266" s="165" t="s">
        <v>198</v>
      </c>
    </row>
    <row r="267" spans="1:13" ht="63.75" customHeight="1">
      <c r="A267" s="466"/>
      <c r="B267" s="181" t="s">
        <v>47</v>
      </c>
      <c r="C267" s="281" t="s">
        <v>199</v>
      </c>
      <c r="D267" s="165" t="s">
        <v>173</v>
      </c>
      <c r="E267" s="165" t="s">
        <v>174</v>
      </c>
      <c r="F267" s="164">
        <v>3.3</v>
      </c>
      <c r="G267" s="164"/>
      <c r="H267" s="164"/>
      <c r="I267" s="164">
        <v>3.3</v>
      </c>
      <c r="J267" s="164"/>
      <c r="K267" s="164"/>
      <c r="L267" s="165" t="s">
        <v>197</v>
      </c>
      <c r="M267" s="165" t="s">
        <v>200</v>
      </c>
    </row>
    <row r="268" spans="1:13" ht="67.150000000000006" customHeight="1">
      <c r="A268" s="466"/>
      <c r="B268" s="173" t="s">
        <v>50</v>
      </c>
      <c r="C268" s="281" t="s">
        <v>201</v>
      </c>
      <c r="D268" s="165" t="s">
        <v>173</v>
      </c>
      <c r="E268" s="165" t="s">
        <v>174</v>
      </c>
      <c r="F268" s="164">
        <v>54344.5</v>
      </c>
      <c r="G268" s="164">
        <v>54344.5</v>
      </c>
      <c r="H268" s="164"/>
      <c r="I268" s="164"/>
      <c r="J268" s="164"/>
      <c r="K268" s="164"/>
      <c r="L268" s="165" t="s">
        <v>202</v>
      </c>
      <c r="M268" s="165" t="s">
        <v>203</v>
      </c>
    </row>
    <row r="269" spans="1:13" ht="63.75">
      <c r="A269" s="466"/>
      <c r="B269" s="170" t="s">
        <v>54</v>
      </c>
      <c r="C269" s="281" t="s">
        <v>204</v>
      </c>
      <c r="D269" s="165" t="s">
        <v>173</v>
      </c>
      <c r="E269" s="165" t="s">
        <v>174</v>
      </c>
      <c r="F269" s="164">
        <v>14930</v>
      </c>
      <c r="G269" s="164">
        <v>14930</v>
      </c>
      <c r="H269" s="164"/>
      <c r="I269" s="164"/>
      <c r="J269" s="164"/>
      <c r="K269" s="164"/>
      <c r="L269" s="165" t="s">
        <v>202</v>
      </c>
      <c r="M269" s="165" t="s">
        <v>205</v>
      </c>
    </row>
    <row r="270" spans="1:13" ht="63.75">
      <c r="A270" s="466"/>
      <c r="B270" s="173" t="s">
        <v>55</v>
      </c>
      <c r="C270" s="281" t="s">
        <v>206</v>
      </c>
      <c r="D270" s="165" t="s">
        <v>173</v>
      </c>
      <c r="E270" s="165" t="s">
        <v>174</v>
      </c>
      <c r="F270" s="164">
        <v>24532.2</v>
      </c>
      <c r="G270" s="164">
        <v>24532.2</v>
      </c>
      <c r="H270" s="164"/>
      <c r="I270" s="164"/>
      <c r="J270" s="164"/>
      <c r="K270" s="164"/>
      <c r="L270" s="165" t="s">
        <v>202</v>
      </c>
      <c r="M270" s="165" t="s">
        <v>207</v>
      </c>
    </row>
    <row r="271" spans="1:13" ht="75">
      <c r="A271" s="466"/>
      <c r="B271" s="173" t="s">
        <v>56</v>
      </c>
      <c r="C271" s="281" t="s">
        <v>208</v>
      </c>
      <c r="D271" s="165" t="s">
        <v>173</v>
      </c>
      <c r="E271" s="165" t="s">
        <v>174</v>
      </c>
      <c r="F271" s="164">
        <v>468</v>
      </c>
      <c r="G271" s="164">
        <v>468</v>
      </c>
      <c r="H271" s="164"/>
      <c r="I271" s="164"/>
      <c r="J271" s="164"/>
      <c r="K271" s="164"/>
      <c r="L271" s="165" t="s">
        <v>202</v>
      </c>
      <c r="M271" s="165" t="s">
        <v>209</v>
      </c>
    </row>
    <row r="272" spans="1:13" ht="135">
      <c r="A272" s="466"/>
      <c r="B272" s="173" t="s">
        <v>57</v>
      </c>
      <c r="C272" s="281" t="s">
        <v>210</v>
      </c>
      <c r="D272" s="165" t="s">
        <v>173</v>
      </c>
      <c r="E272" s="165" t="s">
        <v>174</v>
      </c>
      <c r="F272" s="164">
        <v>940.5</v>
      </c>
      <c r="G272" s="164">
        <v>940.5</v>
      </c>
      <c r="H272" s="164"/>
      <c r="I272" s="164"/>
      <c r="J272" s="164"/>
      <c r="K272" s="164"/>
      <c r="L272" s="165" t="s">
        <v>202</v>
      </c>
      <c r="M272" s="165" t="s">
        <v>211</v>
      </c>
    </row>
    <row r="273" spans="1:13" ht="75">
      <c r="A273" s="466"/>
      <c r="B273" s="173" t="s">
        <v>59</v>
      </c>
      <c r="C273" s="281" t="s">
        <v>212</v>
      </c>
      <c r="D273" s="165" t="s">
        <v>173</v>
      </c>
      <c r="E273" s="165" t="s">
        <v>174</v>
      </c>
      <c r="F273" s="164">
        <v>329340</v>
      </c>
      <c r="G273" s="164">
        <v>329340</v>
      </c>
      <c r="H273" s="164"/>
      <c r="I273" s="164"/>
      <c r="J273" s="164"/>
      <c r="K273" s="164"/>
      <c r="L273" s="165" t="s">
        <v>197</v>
      </c>
      <c r="M273" s="165" t="s">
        <v>213</v>
      </c>
    </row>
    <row r="274" spans="1:13" ht="121.5" customHeight="1">
      <c r="A274" s="466"/>
      <c r="B274" s="173" t="s">
        <v>61</v>
      </c>
      <c r="C274" s="281" t="s">
        <v>214</v>
      </c>
      <c r="D274" s="165" t="s">
        <v>19</v>
      </c>
      <c r="E274" s="165" t="s">
        <v>174</v>
      </c>
      <c r="F274" s="164">
        <v>230.7</v>
      </c>
      <c r="G274" s="164"/>
      <c r="H274" s="164">
        <v>230.7</v>
      </c>
      <c r="I274" s="164"/>
      <c r="J274" s="164"/>
      <c r="K274" s="164"/>
      <c r="L274" s="165" t="s">
        <v>175</v>
      </c>
      <c r="M274" s="165" t="s">
        <v>215</v>
      </c>
    </row>
    <row r="275" spans="1:13" ht="109.5" customHeight="1">
      <c r="A275" s="466"/>
      <c r="B275" s="173" t="s">
        <v>63</v>
      </c>
      <c r="C275" s="281" t="s">
        <v>216</v>
      </c>
      <c r="D275" s="165" t="s">
        <v>173</v>
      </c>
      <c r="E275" s="165" t="s">
        <v>174</v>
      </c>
      <c r="F275" s="164">
        <v>1450.8</v>
      </c>
      <c r="G275" s="164">
        <v>1450.8</v>
      </c>
      <c r="H275" s="164"/>
      <c r="I275" s="164"/>
      <c r="J275" s="164" t="s">
        <v>217</v>
      </c>
      <c r="K275" s="164"/>
      <c r="L275" s="165" t="s">
        <v>218</v>
      </c>
      <c r="M275" s="165" t="s">
        <v>219</v>
      </c>
    </row>
    <row r="276" spans="1:13" ht="105.75" customHeight="1">
      <c r="A276" s="466"/>
      <c r="B276" s="173" t="s">
        <v>65</v>
      </c>
      <c r="C276" s="317" t="s">
        <v>1390</v>
      </c>
      <c r="D276" s="165" t="s">
        <v>173</v>
      </c>
      <c r="E276" s="165" t="s">
        <v>174</v>
      </c>
      <c r="F276" s="164">
        <v>318.2</v>
      </c>
      <c r="G276" s="164"/>
      <c r="H276" s="164">
        <v>283.7</v>
      </c>
      <c r="I276" s="208">
        <v>34.5</v>
      </c>
      <c r="J276" s="164"/>
      <c r="K276" s="164"/>
      <c r="L276" s="165" t="s">
        <v>220</v>
      </c>
      <c r="M276" s="165" t="s">
        <v>221</v>
      </c>
    </row>
    <row r="277" spans="1:13" ht="132.75" customHeight="1">
      <c r="A277" s="466"/>
      <c r="B277" s="173" t="s">
        <v>68</v>
      </c>
      <c r="C277" s="281" t="s">
        <v>1202</v>
      </c>
      <c r="D277" s="165" t="s">
        <v>128</v>
      </c>
      <c r="E277" s="165" t="s">
        <v>174</v>
      </c>
      <c r="F277" s="164">
        <v>108.8</v>
      </c>
      <c r="G277" s="164"/>
      <c r="H277" s="164">
        <v>108.8</v>
      </c>
      <c r="I277" s="164"/>
      <c r="J277" s="164"/>
      <c r="K277" s="164"/>
      <c r="L277" s="165" t="s">
        <v>222</v>
      </c>
      <c r="M277" s="165" t="s">
        <v>223</v>
      </c>
    </row>
    <row r="278" spans="1:13" ht="90">
      <c r="A278" s="466"/>
      <c r="B278" s="173" t="s">
        <v>69</v>
      </c>
      <c r="C278" s="281" t="s">
        <v>224</v>
      </c>
      <c r="D278" s="165" t="s">
        <v>173</v>
      </c>
      <c r="E278" s="165" t="s">
        <v>174</v>
      </c>
      <c r="F278" s="164">
        <v>133.1</v>
      </c>
      <c r="G278" s="164">
        <v>133.1</v>
      </c>
      <c r="H278" s="164"/>
      <c r="I278" s="164"/>
      <c r="J278" s="164"/>
      <c r="K278" s="164"/>
      <c r="L278" s="165" t="s">
        <v>225</v>
      </c>
      <c r="M278" s="165" t="s">
        <v>226</v>
      </c>
    </row>
    <row r="279" spans="1:13" ht="63.75">
      <c r="A279" s="466"/>
      <c r="B279" s="173" t="s">
        <v>227</v>
      </c>
      <c r="C279" s="281" t="s">
        <v>228</v>
      </c>
      <c r="D279" s="165" t="s">
        <v>173</v>
      </c>
      <c r="E279" s="165" t="s">
        <v>174</v>
      </c>
      <c r="F279" s="164">
        <v>35</v>
      </c>
      <c r="G279" s="164"/>
      <c r="H279" s="164"/>
      <c r="I279" s="164">
        <v>35</v>
      </c>
      <c r="J279" s="164"/>
      <c r="K279" s="164"/>
      <c r="L279" s="165" t="s">
        <v>197</v>
      </c>
      <c r="M279" s="165" t="s">
        <v>229</v>
      </c>
    </row>
    <row r="280" spans="1:13" ht="63.75">
      <c r="A280" s="466"/>
      <c r="B280" s="173" t="s">
        <v>230</v>
      </c>
      <c r="C280" s="281" t="s">
        <v>231</v>
      </c>
      <c r="D280" s="165" t="s">
        <v>173</v>
      </c>
      <c r="E280" s="165" t="s">
        <v>174</v>
      </c>
      <c r="F280" s="164">
        <v>280.8</v>
      </c>
      <c r="G280" s="164">
        <v>110.8</v>
      </c>
      <c r="H280" s="164"/>
      <c r="I280" s="164">
        <v>170</v>
      </c>
      <c r="J280" s="164"/>
      <c r="K280" s="164"/>
      <c r="L280" s="165" t="s">
        <v>197</v>
      </c>
      <c r="M280" s="165" t="s">
        <v>232</v>
      </c>
    </row>
    <row r="281" spans="1:13" ht="63.75">
      <c r="A281" s="466"/>
      <c r="B281" s="173" t="s">
        <v>233</v>
      </c>
      <c r="C281" s="281" t="s">
        <v>234</v>
      </c>
      <c r="D281" s="165" t="s">
        <v>173</v>
      </c>
      <c r="E281" s="165" t="s">
        <v>174</v>
      </c>
      <c r="F281" s="164">
        <v>169.9</v>
      </c>
      <c r="G281" s="164">
        <v>169.9</v>
      </c>
      <c r="H281" s="164"/>
      <c r="I281" s="164"/>
      <c r="J281" s="164"/>
      <c r="K281" s="164"/>
      <c r="L281" s="165" t="s">
        <v>197</v>
      </c>
      <c r="M281" s="165" t="s">
        <v>235</v>
      </c>
    </row>
    <row r="282" spans="1:13" ht="63.75">
      <c r="A282" s="466"/>
      <c r="B282" s="173" t="s">
        <v>236</v>
      </c>
      <c r="C282" s="281" t="s">
        <v>237</v>
      </c>
      <c r="D282" s="165" t="s">
        <v>19</v>
      </c>
      <c r="E282" s="165" t="s">
        <v>174</v>
      </c>
      <c r="F282" s="164">
        <v>2.7</v>
      </c>
      <c r="G282" s="164"/>
      <c r="H282" s="164"/>
      <c r="I282" s="164">
        <v>2.7</v>
      </c>
      <c r="J282" s="164"/>
      <c r="K282" s="164"/>
      <c r="L282" s="165" t="s">
        <v>238</v>
      </c>
      <c r="M282" s="165" t="s">
        <v>974</v>
      </c>
    </row>
    <row r="283" spans="1:13" ht="127.5">
      <c r="A283" s="466"/>
      <c r="B283" s="173" t="s">
        <v>239</v>
      </c>
      <c r="C283" s="281" t="s">
        <v>240</v>
      </c>
      <c r="D283" s="165" t="s">
        <v>128</v>
      </c>
      <c r="E283" s="165" t="s">
        <v>241</v>
      </c>
      <c r="F283" s="164">
        <v>69</v>
      </c>
      <c r="G283" s="164"/>
      <c r="H283" s="164"/>
      <c r="I283" s="164">
        <v>69</v>
      </c>
      <c r="J283" s="164"/>
      <c r="K283" s="164"/>
      <c r="L283" s="165" t="s">
        <v>197</v>
      </c>
      <c r="M283" s="165" t="s">
        <v>242</v>
      </c>
    </row>
    <row r="284" spans="1:13" ht="63.75">
      <c r="A284" s="466"/>
      <c r="B284" s="173" t="s">
        <v>243</v>
      </c>
      <c r="C284" s="281" t="s">
        <v>244</v>
      </c>
      <c r="D284" s="165" t="s">
        <v>173</v>
      </c>
      <c r="E284" s="165" t="s">
        <v>174</v>
      </c>
      <c r="F284" s="164">
        <v>1409.8</v>
      </c>
      <c r="G284" s="164">
        <v>1347.6</v>
      </c>
      <c r="H284" s="164">
        <v>62.2</v>
      </c>
      <c r="I284" s="164"/>
      <c r="J284" s="164"/>
      <c r="K284" s="164"/>
      <c r="L284" s="165" t="s">
        <v>245</v>
      </c>
      <c r="M284" s="165" t="s">
        <v>246</v>
      </c>
    </row>
    <row r="285" spans="1:13" ht="63.75">
      <c r="A285" s="466"/>
      <c r="B285" s="173" t="s">
        <v>247</v>
      </c>
      <c r="C285" s="281" t="s">
        <v>1203</v>
      </c>
      <c r="D285" s="165" t="s">
        <v>173</v>
      </c>
      <c r="E285" s="165" t="s">
        <v>174</v>
      </c>
      <c r="F285" s="164">
        <v>131.30000000000001</v>
      </c>
      <c r="G285" s="164">
        <v>131.30000000000001</v>
      </c>
      <c r="H285" s="164"/>
      <c r="I285" s="164"/>
      <c r="J285" s="164"/>
      <c r="K285" s="164"/>
      <c r="L285" s="165" t="s">
        <v>197</v>
      </c>
      <c r="M285" s="165" t="s">
        <v>248</v>
      </c>
    </row>
    <row r="286" spans="1:13" ht="63.75">
      <c r="A286" s="466"/>
      <c r="B286" s="173" t="s">
        <v>249</v>
      </c>
      <c r="C286" s="294" t="s">
        <v>1204</v>
      </c>
      <c r="D286" s="165" t="s">
        <v>173</v>
      </c>
      <c r="E286" s="165" t="s">
        <v>174</v>
      </c>
      <c r="F286" s="164">
        <v>129.80000000000001</v>
      </c>
      <c r="G286" s="164"/>
      <c r="H286" s="164"/>
      <c r="I286" s="208">
        <v>129.80000000000001</v>
      </c>
      <c r="J286" s="164"/>
      <c r="K286" s="164"/>
      <c r="L286" s="165" t="s">
        <v>250</v>
      </c>
      <c r="M286" s="165" t="s">
        <v>74</v>
      </c>
    </row>
    <row r="287" spans="1:13" ht="63.75">
      <c r="A287" s="466"/>
      <c r="B287" s="173" t="s">
        <v>251</v>
      </c>
      <c r="C287" s="281" t="s">
        <v>1205</v>
      </c>
      <c r="D287" s="165" t="s">
        <v>173</v>
      </c>
      <c r="E287" s="165" t="s">
        <v>174</v>
      </c>
      <c r="F287" s="164">
        <v>5000.2</v>
      </c>
      <c r="G287" s="164">
        <v>5000.2</v>
      </c>
      <c r="H287" s="164"/>
      <c r="I287" s="164"/>
      <c r="J287" s="164"/>
      <c r="K287" s="164"/>
      <c r="L287" s="165" t="s">
        <v>197</v>
      </c>
      <c r="M287" s="165" t="s">
        <v>975</v>
      </c>
    </row>
    <row r="288" spans="1:13" ht="66.75" customHeight="1">
      <c r="A288" s="466"/>
      <c r="B288" s="173" t="s">
        <v>252</v>
      </c>
      <c r="C288" s="281" t="s">
        <v>253</v>
      </c>
      <c r="D288" s="165" t="s">
        <v>173</v>
      </c>
      <c r="E288" s="165" t="s">
        <v>174</v>
      </c>
      <c r="F288" s="164">
        <v>90</v>
      </c>
      <c r="G288" s="164"/>
      <c r="H288" s="164"/>
      <c r="I288" s="164">
        <v>90</v>
      </c>
      <c r="J288" s="164"/>
      <c r="K288" s="164"/>
      <c r="L288" s="165" t="s">
        <v>254</v>
      </c>
      <c r="M288" s="165" t="s">
        <v>255</v>
      </c>
    </row>
    <row r="289" spans="1:13" ht="65.25" customHeight="1">
      <c r="A289" s="466"/>
      <c r="B289" s="173" t="s">
        <v>256</v>
      </c>
      <c r="C289" s="281" t="s">
        <v>257</v>
      </c>
      <c r="D289" s="165" t="s">
        <v>173</v>
      </c>
      <c r="E289" s="165" t="s">
        <v>174</v>
      </c>
      <c r="F289" s="164">
        <v>200</v>
      </c>
      <c r="G289" s="164"/>
      <c r="H289" s="164"/>
      <c r="I289" s="164">
        <v>100</v>
      </c>
      <c r="J289" s="164"/>
      <c r="K289" s="164">
        <v>100</v>
      </c>
      <c r="L289" s="165" t="s">
        <v>258</v>
      </c>
      <c r="M289" s="165" t="s">
        <v>259</v>
      </c>
    </row>
    <row r="290" spans="1:13" ht="63.75">
      <c r="A290" s="466"/>
      <c r="B290" s="173" t="s">
        <v>260</v>
      </c>
      <c r="C290" s="281" t="s">
        <v>261</v>
      </c>
      <c r="D290" s="165" t="s">
        <v>173</v>
      </c>
      <c r="E290" s="165" t="s">
        <v>174</v>
      </c>
      <c r="F290" s="164">
        <v>2340.1999999999998</v>
      </c>
      <c r="G290" s="164">
        <v>2340.1999999999998</v>
      </c>
      <c r="H290" s="164"/>
      <c r="I290" s="164"/>
      <c r="J290" s="164"/>
      <c r="K290" s="164"/>
      <c r="L290" s="165" t="s">
        <v>197</v>
      </c>
      <c r="M290" s="165" t="s">
        <v>262</v>
      </c>
    </row>
    <row r="291" spans="1:13" ht="63.75">
      <c r="A291" s="466"/>
      <c r="B291" s="173" t="s">
        <v>263</v>
      </c>
      <c r="C291" s="281" t="s">
        <v>264</v>
      </c>
      <c r="D291" s="165" t="s">
        <v>173</v>
      </c>
      <c r="E291" s="165" t="s">
        <v>174</v>
      </c>
      <c r="F291" s="164">
        <v>75.8</v>
      </c>
      <c r="G291" s="164"/>
      <c r="H291" s="164"/>
      <c r="I291" s="164">
        <v>75.8</v>
      </c>
      <c r="J291" s="164"/>
      <c r="K291" s="164"/>
      <c r="L291" s="165" t="s">
        <v>265</v>
      </c>
      <c r="M291" s="165" t="s">
        <v>266</v>
      </c>
    </row>
    <row r="292" spans="1:13" ht="63.75">
      <c r="A292" s="466"/>
      <c r="B292" s="173" t="s">
        <v>267</v>
      </c>
      <c r="C292" s="281" t="s">
        <v>268</v>
      </c>
      <c r="D292" s="165" t="s">
        <v>173</v>
      </c>
      <c r="E292" s="165" t="s">
        <v>174</v>
      </c>
      <c r="F292" s="164">
        <v>13</v>
      </c>
      <c r="G292" s="164"/>
      <c r="H292" s="164"/>
      <c r="I292" s="164">
        <v>13</v>
      </c>
      <c r="J292" s="164"/>
      <c r="K292" s="164"/>
      <c r="L292" s="165" t="s">
        <v>269</v>
      </c>
      <c r="M292" s="165" t="s">
        <v>778</v>
      </c>
    </row>
    <row r="293" spans="1:13" ht="63.75">
      <c r="A293" s="466"/>
      <c r="B293" s="173" t="s">
        <v>270</v>
      </c>
      <c r="C293" s="281" t="s">
        <v>271</v>
      </c>
      <c r="D293" s="165" t="s">
        <v>173</v>
      </c>
      <c r="E293" s="165" t="s">
        <v>174</v>
      </c>
      <c r="F293" s="164">
        <v>50</v>
      </c>
      <c r="G293" s="164"/>
      <c r="H293" s="164"/>
      <c r="I293" s="164">
        <v>50</v>
      </c>
      <c r="J293" s="164"/>
      <c r="K293" s="164"/>
      <c r="L293" s="29" t="s">
        <v>105</v>
      </c>
      <c r="M293" s="29" t="s">
        <v>997</v>
      </c>
    </row>
    <row r="294" spans="1:13" ht="90">
      <c r="A294" s="466"/>
      <c r="B294" s="173" t="s">
        <v>272</v>
      </c>
      <c r="C294" s="281" t="s">
        <v>1362</v>
      </c>
      <c r="D294" s="165" t="s">
        <v>128</v>
      </c>
      <c r="E294" s="165" t="s">
        <v>174</v>
      </c>
      <c r="F294" s="164">
        <v>122.2</v>
      </c>
      <c r="G294" s="164"/>
      <c r="H294" s="164"/>
      <c r="I294" s="164">
        <v>122.2</v>
      </c>
      <c r="J294" s="164"/>
      <c r="K294" s="164"/>
      <c r="L294" s="165" t="s">
        <v>273</v>
      </c>
      <c r="M294" s="165" t="s">
        <v>1063</v>
      </c>
    </row>
    <row r="295" spans="1:13">
      <c r="A295" s="466"/>
      <c r="B295" s="188"/>
      <c r="C295" s="296" t="s">
        <v>7</v>
      </c>
      <c r="D295" s="69"/>
      <c r="E295" s="70"/>
      <c r="F295" s="70">
        <v>501625.9</v>
      </c>
      <c r="G295" s="70">
        <v>465677.7</v>
      </c>
      <c r="H295" s="70">
        <v>685.4</v>
      </c>
      <c r="I295" s="70">
        <v>35162.800000000003</v>
      </c>
      <c r="J295" s="70"/>
      <c r="K295" s="70">
        <v>100</v>
      </c>
      <c r="L295" s="209"/>
      <c r="M295" s="210"/>
    </row>
    <row r="296" spans="1:13" ht="21" customHeight="1">
      <c r="A296" s="265" t="s">
        <v>1206</v>
      </c>
      <c r="B296" s="324"/>
      <c r="C296" s="469" t="s">
        <v>1206</v>
      </c>
      <c r="D296" s="469"/>
      <c r="E296" s="469"/>
      <c r="F296" s="469"/>
      <c r="G296" s="469"/>
      <c r="H296" s="469"/>
      <c r="I296" s="469"/>
      <c r="J296" s="469"/>
      <c r="K296" s="469"/>
      <c r="L296" s="469"/>
      <c r="M296" s="325"/>
    </row>
    <row r="297" spans="1:13" ht="66.75" customHeight="1">
      <c r="A297" s="465" t="s">
        <v>1101</v>
      </c>
      <c r="B297" s="173" t="s">
        <v>17</v>
      </c>
      <c r="C297" s="281" t="s">
        <v>274</v>
      </c>
      <c r="D297" s="165" t="s">
        <v>19</v>
      </c>
      <c r="E297" s="165" t="s">
        <v>275</v>
      </c>
      <c r="F297" s="212">
        <f>SUM(G297:K297)</f>
        <v>24</v>
      </c>
      <c r="G297" s="212"/>
      <c r="H297" s="212"/>
      <c r="I297" s="212">
        <v>14</v>
      </c>
      <c r="J297" s="212"/>
      <c r="K297" s="212">
        <v>10</v>
      </c>
      <c r="L297" s="165" t="s">
        <v>276</v>
      </c>
      <c r="M297" s="165" t="s">
        <v>169</v>
      </c>
    </row>
    <row r="298" spans="1:13" ht="63.75">
      <c r="A298" s="466"/>
      <c r="B298" s="173" t="s">
        <v>21</v>
      </c>
      <c r="C298" s="281" t="s">
        <v>277</v>
      </c>
      <c r="D298" s="165" t="s">
        <v>19</v>
      </c>
      <c r="E298" s="165" t="s">
        <v>275</v>
      </c>
      <c r="F298" s="212">
        <v>140</v>
      </c>
      <c r="G298" s="212"/>
      <c r="H298" s="212"/>
      <c r="I298" s="212">
        <v>110</v>
      </c>
      <c r="J298" s="212"/>
      <c r="K298" s="212">
        <v>30</v>
      </c>
      <c r="L298" s="165" t="s">
        <v>278</v>
      </c>
      <c r="M298" s="165" t="s">
        <v>279</v>
      </c>
    </row>
    <row r="299" spans="1:13" ht="63.75">
      <c r="A299" s="467"/>
      <c r="B299" s="173" t="s">
        <v>28</v>
      </c>
      <c r="C299" s="281" t="s">
        <v>280</v>
      </c>
      <c r="D299" s="165" t="s">
        <v>19</v>
      </c>
      <c r="E299" s="165" t="s">
        <v>275</v>
      </c>
      <c r="F299" s="212">
        <f t="shared" ref="F299:F303" si="16">SUM(G299:K299)</f>
        <v>31</v>
      </c>
      <c r="G299" s="212"/>
      <c r="H299" s="212"/>
      <c r="I299" s="212">
        <v>1</v>
      </c>
      <c r="J299" s="212"/>
      <c r="K299" s="212">
        <v>30</v>
      </c>
      <c r="L299" s="165" t="s">
        <v>281</v>
      </c>
      <c r="M299" s="165" t="s">
        <v>282</v>
      </c>
    </row>
    <row r="300" spans="1:13" ht="135" customHeight="1">
      <c r="A300" s="173" t="s">
        <v>1102</v>
      </c>
      <c r="B300" s="173" t="s">
        <v>29</v>
      </c>
      <c r="C300" s="281" t="s">
        <v>283</v>
      </c>
      <c r="D300" s="165" t="s">
        <v>19</v>
      </c>
      <c r="E300" s="165" t="s">
        <v>275</v>
      </c>
      <c r="F300" s="212">
        <v>610</v>
      </c>
      <c r="G300" s="212"/>
      <c r="H300" s="212">
        <v>50</v>
      </c>
      <c r="I300" s="212">
        <v>530</v>
      </c>
      <c r="J300" s="212"/>
      <c r="K300" s="212">
        <v>30</v>
      </c>
      <c r="L300" s="47" t="s">
        <v>1207</v>
      </c>
      <c r="M300" s="165" t="s">
        <v>1328</v>
      </c>
    </row>
    <row r="301" spans="1:13" ht="107.25" customHeight="1">
      <c r="A301" s="423" t="s">
        <v>1103</v>
      </c>
      <c r="B301" s="173" t="s">
        <v>35</v>
      </c>
      <c r="C301" s="281" t="s">
        <v>284</v>
      </c>
      <c r="D301" s="165" t="s">
        <v>19</v>
      </c>
      <c r="E301" s="165" t="s">
        <v>275</v>
      </c>
      <c r="F301" s="212">
        <f t="shared" si="16"/>
        <v>49</v>
      </c>
      <c r="G301" s="212"/>
      <c r="H301" s="212"/>
      <c r="I301" s="212">
        <v>39</v>
      </c>
      <c r="J301" s="212"/>
      <c r="K301" s="212">
        <v>10</v>
      </c>
      <c r="L301" s="165" t="s">
        <v>285</v>
      </c>
      <c r="M301" s="165" t="s">
        <v>286</v>
      </c>
    </row>
    <row r="302" spans="1:13" ht="66" customHeight="1">
      <c r="A302" s="423"/>
      <c r="B302" s="173" t="s">
        <v>36</v>
      </c>
      <c r="C302" s="281" t="s">
        <v>287</v>
      </c>
      <c r="D302" s="165" t="s">
        <v>19</v>
      </c>
      <c r="E302" s="165" t="s">
        <v>275</v>
      </c>
      <c r="F302" s="212">
        <f t="shared" si="16"/>
        <v>300</v>
      </c>
      <c r="G302" s="212"/>
      <c r="H302" s="212"/>
      <c r="I302" s="212">
        <v>300</v>
      </c>
      <c r="J302" s="212"/>
      <c r="K302" s="212"/>
      <c r="L302" s="450" t="s">
        <v>288</v>
      </c>
      <c r="M302" s="450" t="s">
        <v>242</v>
      </c>
    </row>
    <row r="303" spans="1:13" ht="68.25" customHeight="1">
      <c r="A303" s="423"/>
      <c r="B303" s="173" t="s">
        <v>38</v>
      </c>
      <c r="C303" s="281" t="s">
        <v>289</v>
      </c>
      <c r="D303" s="165" t="s">
        <v>19</v>
      </c>
      <c r="E303" s="165" t="s">
        <v>275</v>
      </c>
      <c r="F303" s="212">
        <f t="shared" si="16"/>
        <v>450</v>
      </c>
      <c r="G303" s="212"/>
      <c r="H303" s="212">
        <v>200</v>
      </c>
      <c r="I303" s="212">
        <v>200</v>
      </c>
      <c r="J303" s="212"/>
      <c r="K303" s="212">
        <v>50</v>
      </c>
      <c r="L303" s="452"/>
      <c r="M303" s="452"/>
    </row>
    <row r="304" spans="1:13">
      <c r="A304" s="67"/>
      <c r="B304" s="67"/>
      <c r="C304" s="295" t="s">
        <v>7</v>
      </c>
      <c r="D304" s="15"/>
      <c r="E304" s="18"/>
      <c r="F304" s="52">
        <f t="shared" ref="F304:K304" si="17">SUM(F297:F303)</f>
        <v>1604</v>
      </c>
      <c r="G304" s="52">
        <f t="shared" si="17"/>
        <v>0</v>
      </c>
      <c r="H304" s="52">
        <f t="shared" si="17"/>
        <v>250</v>
      </c>
      <c r="I304" s="52">
        <f t="shared" si="17"/>
        <v>1194</v>
      </c>
      <c r="J304" s="52">
        <f t="shared" si="17"/>
        <v>0</v>
      </c>
      <c r="K304" s="52">
        <f t="shared" si="17"/>
        <v>160</v>
      </c>
      <c r="L304" s="68"/>
      <c r="M304" s="67"/>
    </row>
    <row r="305" spans="1:13" ht="22.5" customHeight="1">
      <c r="A305" s="269" t="s">
        <v>1208</v>
      </c>
      <c r="B305" s="338"/>
      <c r="C305" s="468" t="s">
        <v>1346</v>
      </c>
      <c r="D305" s="468"/>
      <c r="E305" s="468"/>
      <c r="F305" s="468"/>
      <c r="G305" s="468"/>
      <c r="H305" s="468"/>
      <c r="I305" s="468"/>
      <c r="J305" s="468"/>
      <c r="K305" s="468"/>
      <c r="L305" s="468"/>
      <c r="M305" s="337"/>
    </row>
    <row r="306" spans="1:13" ht="55.15" customHeight="1">
      <c r="A306" s="454" t="s">
        <v>1101</v>
      </c>
      <c r="B306" s="173" t="s">
        <v>17</v>
      </c>
      <c r="C306" s="281" t="s">
        <v>290</v>
      </c>
      <c r="D306" s="165" t="s">
        <v>19</v>
      </c>
      <c r="E306" s="165" t="s">
        <v>291</v>
      </c>
      <c r="F306" s="212">
        <f>SUM(G306:K306)</f>
        <v>12</v>
      </c>
      <c r="G306" s="212"/>
      <c r="H306" s="212"/>
      <c r="I306" s="212">
        <v>12</v>
      </c>
      <c r="J306" s="212"/>
      <c r="K306" s="212"/>
      <c r="L306" s="165" t="s">
        <v>292</v>
      </c>
      <c r="M306" s="165" t="s">
        <v>976</v>
      </c>
    </row>
    <row r="307" spans="1:13" ht="76.5">
      <c r="A307" s="455"/>
      <c r="B307" s="173" t="s">
        <v>21</v>
      </c>
      <c r="C307" s="281" t="s">
        <v>293</v>
      </c>
      <c r="D307" s="165" t="s">
        <v>19</v>
      </c>
      <c r="E307" s="165" t="s">
        <v>291</v>
      </c>
      <c r="F307" s="212">
        <f t="shared" ref="F307:F310" si="18">SUM(G307:K307)</f>
        <v>2</v>
      </c>
      <c r="G307" s="212"/>
      <c r="H307" s="212"/>
      <c r="I307" s="212"/>
      <c r="J307" s="212"/>
      <c r="K307" s="212">
        <v>2</v>
      </c>
      <c r="L307" s="166" t="s">
        <v>294</v>
      </c>
      <c r="M307" s="165" t="s">
        <v>295</v>
      </c>
    </row>
    <row r="308" spans="1:13" ht="76.5">
      <c r="A308" s="455"/>
      <c r="B308" s="173" t="s">
        <v>28</v>
      </c>
      <c r="C308" s="281" t="s">
        <v>296</v>
      </c>
      <c r="D308" s="165" t="s">
        <v>19</v>
      </c>
      <c r="E308" s="165" t="s">
        <v>291</v>
      </c>
      <c r="F308" s="212">
        <f t="shared" si="18"/>
        <v>2</v>
      </c>
      <c r="G308" s="212"/>
      <c r="H308" s="212"/>
      <c r="I308" s="212"/>
      <c r="J308" s="212"/>
      <c r="K308" s="212">
        <v>2</v>
      </c>
      <c r="L308" s="47" t="s">
        <v>294</v>
      </c>
      <c r="M308" s="165" t="s">
        <v>295</v>
      </c>
    </row>
    <row r="309" spans="1:13" ht="63.75">
      <c r="A309" s="455"/>
      <c r="B309" s="173" t="s">
        <v>29</v>
      </c>
      <c r="C309" s="281" t="s">
        <v>297</v>
      </c>
      <c r="D309" s="165" t="s">
        <v>19</v>
      </c>
      <c r="E309" s="165" t="s">
        <v>291</v>
      </c>
      <c r="F309" s="212">
        <f t="shared" si="18"/>
        <v>10</v>
      </c>
      <c r="G309" s="212"/>
      <c r="H309" s="212"/>
      <c r="I309" s="212"/>
      <c r="J309" s="212"/>
      <c r="K309" s="212">
        <v>10</v>
      </c>
      <c r="L309" s="165" t="s">
        <v>298</v>
      </c>
      <c r="M309" s="165" t="s">
        <v>716</v>
      </c>
    </row>
    <row r="310" spans="1:13" ht="82.9" customHeight="1">
      <c r="A310" s="456"/>
      <c r="B310" s="173" t="s">
        <v>35</v>
      </c>
      <c r="C310" s="287" t="s">
        <v>299</v>
      </c>
      <c r="D310" s="165" t="s">
        <v>19</v>
      </c>
      <c r="E310" s="165" t="s">
        <v>291</v>
      </c>
      <c r="F310" s="212">
        <f t="shared" si="18"/>
        <v>16.100000000000001</v>
      </c>
      <c r="G310" s="212"/>
      <c r="H310" s="212"/>
      <c r="I310" s="212"/>
      <c r="J310" s="212"/>
      <c r="K310" s="212">
        <v>16.100000000000001</v>
      </c>
      <c r="L310" s="165" t="s">
        <v>300</v>
      </c>
      <c r="M310" s="165" t="s">
        <v>977</v>
      </c>
    </row>
    <row r="311" spans="1:13">
      <c r="A311" s="67"/>
      <c r="B311" s="67"/>
      <c r="C311" s="295" t="s">
        <v>7</v>
      </c>
      <c r="D311" s="15"/>
      <c r="E311" s="18"/>
      <c r="F311" s="52">
        <f t="shared" ref="F311:K311" si="19">SUM(F306:F310)</f>
        <v>42.1</v>
      </c>
      <c r="G311" s="52">
        <f t="shared" si="19"/>
        <v>0</v>
      </c>
      <c r="H311" s="52">
        <f t="shared" si="19"/>
        <v>0</v>
      </c>
      <c r="I311" s="52">
        <f t="shared" si="19"/>
        <v>12</v>
      </c>
      <c r="J311" s="52">
        <f t="shared" si="19"/>
        <v>0</v>
      </c>
      <c r="K311" s="52">
        <f t="shared" si="19"/>
        <v>30.1</v>
      </c>
      <c r="L311" s="68"/>
      <c r="M311" s="67"/>
    </row>
    <row r="312" spans="1:13" ht="21" customHeight="1">
      <c r="A312" s="272" t="s">
        <v>1212</v>
      </c>
      <c r="B312" s="338"/>
      <c r="C312" s="468" t="s">
        <v>1212</v>
      </c>
      <c r="D312" s="468"/>
      <c r="E312" s="468"/>
      <c r="F312" s="468"/>
      <c r="G312" s="468"/>
      <c r="H312" s="468"/>
      <c r="I312" s="468"/>
      <c r="J312" s="468"/>
      <c r="K312" s="468"/>
      <c r="L312" s="468"/>
      <c r="M312" s="337"/>
    </row>
    <row r="313" spans="1:13" ht="40.9" customHeight="1">
      <c r="A313" s="460" t="s">
        <v>325</v>
      </c>
      <c r="B313" s="71" t="s">
        <v>17</v>
      </c>
      <c r="C313" s="283" t="s">
        <v>301</v>
      </c>
      <c r="D313" s="165" t="s">
        <v>19</v>
      </c>
      <c r="E313" s="29" t="s">
        <v>99</v>
      </c>
      <c r="F313" s="214">
        <v>2583.3000000000002</v>
      </c>
      <c r="G313" s="214"/>
      <c r="H313" s="214"/>
      <c r="I313" s="214">
        <v>2583.3000000000002</v>
      </c>
      <c r="J313" s="214"/>
      <c r="K313" s="214"/>
      <c r="L313" s="29" t="s">
        <v>1209</v>
      </c>
      <c r="M313" s="74" t="s">
        <v>74</v>
      </c>
    </row>
    <row r="314" spans="1:13" ht="38.25">
      <c r="A314" s="461"/>
      <c r="B314" s="71" t="s">
        <v>21</v>
      </c>
      <c r="C314" s="283" t="s">
        <v>302</v>
      </c>
      <c r="D314" s="165" t="s">
        <v>19</v>
      </c>
      <c r="E314" s="29" t="s">
        <v>99</v>
      </c>
      <c r="F314" s="214">
        <v>500</v>
      </c>
      <c r="G314" s="214"/>
      <c r="H314" s="214"/>
      <c r="I314" s="214">
        <v>500</v>
      </c>
      <c r="J314" s="214"/>
      <c r="K314" s="214"/>
      <c r="L314" s="29" t="s">
        <v>1209</v>
      </c>
      <c r="M314" s="74" t="s">
        <v>74</v>
      </c>
    </row>
    <row r="315" spans="1:13" ht="38.25">
      <c r="A315" s="461"/>
      <c r="B315" s="71" t="s">
        <v>28</v>
      </c>
      <c r="C315" s="283" t="s">
        <v>303</v>
      </c>
      <c r="D315" s="165" t="s">
        <v>19</v>
      </c>
      <c r="E315" s="29" t="s">
        <v>99</v>
      </c>
      <c r="F315" s="214">
        <v>200</v>
      </c>
      <c r="G315" s="214"/>
      <c r="H315" s="214"/>
      <c r="I315" s="214">
        <v>200</v>
      </c>
      <c r="J315" s="214"/>
      <c r="K315" s="214"/>
      <c r="L315" s="29" t="s">
        <v>1210</v>
      </c>
      <c r="M315" s="74" t="s">
        <v>978</v>
      </c>
    </row>
    <row r="316" spans="1:13" ht="44.45" customHeight="1">
      <c r="A316" s="461"/>
      <c r="B316" s="71" t="s">
        <v>29</v>
      </c>
      <c r="C316" s="283" t="s">
        <v>304</v>
      </c>
      <c r="D316" s="165" t="s">
        <v>19</v>
      </c>
      <c r="E316" s="29" t="s">
        <v>99</v>
      </c>
      <c r="F316" s="214">
        <v>100</v>
      </c>
      <c r="G316" s="214"/>
      <c r="H316" s="214"/>
      <c r="I316" s="214">
        <v>100</v>
      </c>
      <c r="J316" s="214"/>
      <c r="K316" s="214"/>
      <c r="L316" s="29" t="s">
        <v>1211</v>
      </c>
      <c r="M316" s="74" t="s">
        <v>305</v>
      </c>
    </row>
    <row r="317" spans="1:13" ht="63.75">
      <c r="A317" s="462"/>
      <c r="B317" s="71" t="s">
        <v>35</v>
      </c>
      <c r="C317" s="283" t="s">
        <v>306</v>
      </c>
      <c r="D317" s="165" t="s">
        <v>19</v>
      </c>
      <c r="E317" s="29" t="s">
        <v>99</v>
      </c>
      <c r="F317" s="214">
        <v>200</v>
      </c>
      <c r="G317" s="214"/>
      <c r="H317" s="214"/>
      <c r="I317" s="214">
        <v>200</v>
      </c>
      <c r="J317" s="214"/>
      <c r="K317" s="214"/>
      <c r="L317" s="29" t="s">
        <v>1213</v>
      </c>
      <c r="M317" s="74" t="s">
        <v>981</v>
      </c>
    </row>
    <row r="318" spans="1:13" ht="60.6" customHeight="1">
      <c r="A318" s="460" t="s">
        <v>326</v>
      </c>
      <c r="B318" s="170" t="s">
        <v>36</v>
      </c>
      <c r="C318" s="283" t="s">
        <v>307</v>
      </c>
      <c r="D318" s="165" t="s">
        <v>19</v>
      </c>
      <c r="E318" s="29" t="s">
        <v>99</v>
      </c>
      <c r="F318" s="214">
        <v>13523.6</v>
      </c>
      <c r="G318" s="214"/>
      <c r="H318" s="214"/>
      <c r="I318" s="214"/>
      <c r="J318" s="214"/>
      <c r="K318" s="214">
        <v>13523.6</v>
      </c>
      <c r="L318" s="29" t="s">
        <v>1214</v>
      </c>
      <c r="M318" s="74" t="s">
        <v>308</v>
      </c>
    </row>
    <row r="319" spans="1:13" ht="60">
      <c r="A319" s="461"/>
      <c r="B319" s="71" t="s">
        <v>38</v>
      </c>
      <c r="C319" s="283" t="s">
        <v>1216</v>
      </c>
      <c r="D319" s="165" t="s">
        <v>19</v>
      </c>
      <c r="E319" s="29" t="s">
        <v>99</v>
      </c>
      <c r="F319" s="214">
        <v>1400</v>
      </c>
      <c r="G319" s="214"/>
      <c r="H319" s="214"/>
      <c r="I319" s="214">
        <v>1400</v>
      </c>
      <c r="J319" s="214"/>
      <c r="K319" s="214"/>
      <c r="L319" s="29" t="s">
        <v>1215</v>
      </c>
      <c r="M319" s="74" t="s">
        <v>74</v>
      </c>
    </row>
    <row r="320" spans="1:13" ht="45">
      <c r="A320" s="461"/>
      <c r="B320" s="213" t="s">
        <v>41</v>
      </c>
      <c r="C320" s="283" t="s">
        <v>309</v>
      </c>
      <c r="D320" s="165" t="s">
        <v>19</v>
      </c>
      <c r="E320" s="29" t="s">
        <v>99</v>
      </c>
      <c r="F320" s="214">
        <v>800</v>
      </c>
      <c r="G320" s="214"/>
      <c r="H320" s="214"/>
      <c r="I320" s="214">
        <v>800</v>
      </c>
      <c r="J320" s="214"/>
      <c r="K320" s="214"/>
      <c r="L320" s="165" t="s">
        <v>1219</v>
      </c>
      <c r="M320" s="12" t="s">
        <v>310</v>
      </c>
    </row>
    <row r="321" spans="1:13" ht="38.25">
      <c r="A321" s="461"/>
      <c r="B321" s="71" t="s">
        <v>44</v>
      </c>
      <c r="C321" s="283" t="s">
        <v>311</v>
      </c>
      <c r="D321" s="165" t="s">
        <v>19</v>
      </c>
      <c r="E321" s="29" t="s">
        <v>99</v>
      </c>
      <c r="F321" s="214">
        <v>3000</v>
      </c>
      <c r="G321" s="214"/>
      <c r="H321" s="214"/>
      <c r="I321" s="214">
        <v>3000</v>
      </c>
      <c r="J321" s="214"/>
      <c r="K321" s="214"/>
      <c r="L321" s="29" t="s">
        <v>1220</v>
      </c>
      <c r="M321" s="74" t="s">
        <v>980</v>
      </c>
    </row>
    <row r="322" spans="1:13" ht="63.75">
      <c r="A322" s="461"/>
      <c r="B322" s="71" t="s">
        <v>47</v>
      </c>
      <c r="C322" s="283" t="s">
        <v>312</v>
      </c>
      <c r="D322" s="165" t="s">
        <v>19</v>
      </c>
      <c r="E322" s="29" t="s">
        <v>99</v>
      </c>
      <c r="F322" s="214">
        <v>2000</v>
      </c>
      <c r="G322" s="214"/>
      <c r="H322" s="214"/>
      <c r="I322" s="214">
        <v>2000</v>
      </c>
      <c r="J322" s="214"/>
      <c r="K322" s="214"/>
      <c r="L322" s="29" t="s">
        <v>1221</v>
      </c>
      <c r="M322" s="74" t="s">
        <v>979</v>
      </c>
    </row>
    <row r="323" spans="1:13" ht="51">
      <c r="A323" s="461"/>
      <c r="B323" s="71" t="s">
        <v>50</v>
      </c>
      <c r="C323" s="283" t="s">
        <v>313</v>
      </c>
      <c r="D323" s="165" t="s">
        <v>19</v>
      </c>
      <c r="E323" s="29" t="s">
        <v>99</v>
      </c>
      <c r="F323" s="214">
        <v>800</v>
      </c>
      <c r="G323" s="214"/>
      <c r="H323" s="214"/>
      <c r="I323" s="214">
        <v>800</v>
      </c>
      <c r="J323" s="214"/>
      <c r="K323" s="214"/>
      <c r="L323" s="29" t="s">
        <v>1222</v>
      </c>
      <c r="M323" s="74" t="s">
        <v>982</v>
      </c>
    </row>
    <row r="324" spans="1:13" ht="45">
      <c r="A324" s="461"/>
      <c r="B324" s="71" t="s">
        <v>54</v>
      </c>
      <c r="C324" s="283" t="s">
        <v>1217</v>
      </c>
      <c r="D324" s="165" t="s">
        <v>19</v>
      </c>
      <c r="E324" s="29" t="s">
        <v>99</v>
      </c>
      <c r="F324" s="214">
        <v>500</v>
      </c>
      <c r="G324" s="214"/>
      <c r="H324" s="214"/>
      <c r="I324" s="214">
        <v>300</v>
      </c>
      <c r="J324" s="214"/>
      <c r="K324" s="214">
        <v>200</v>
      </c>
      <c r="L324" s="29" t="s">
        <v>1223</v>
      </c>
      <c r="M324" s="74" t="s">
        <v>314</v>
      </c>
    </row>
    <row r="325" spans="1:13" ht="38.25">
      <c r="A325" s="461"/>
      <c r="B325" s="71" t="s">
        <v>55</v>
      </c>
      <c r="C325" s="283" t="s">
        <v>315</v>
      </c>
      <c r="D325" s="165" t="s">
        <v>19</v>
      </c>
      <c r="E325" s="29" t="s">
        <v>99</v>
      </c>
      <c r="F325" s="214">
        <v>400</v>
      </c>
      <c r="G325" s="214"/>
      <c r="H325" s="214"/>
      <c r="I325" s="214">
        <v>400</v>
      </c>
      <c r="J325" s="214"/>
      <c r="K325" s="214"/>
      <c r="L325" s="29" t="s">
        <v>1224</v>
      </c>
      <c r="M325" s="74" t="s">
        <v>983</v>
      </c>
    </row>
    <row r="326" spans="1:13" ht="63.75">
      <c r="A326" s="461"/>
      <c r="B326" s="71" t="s">
        <v>56</v>
      </c>
      <c r="C326" s="283" t="s">
        <v>1218</v>
      </c>
      <c r="D326" s="165" t="s">
        <v>19</v>
      </c>
      <c r="E326" s="29" t="s">
        <v>99</v>
      </c>
      <c r="F326" s="214">
        <v>600</v>
      </c>
      <c r="G326" s="214"/>
      <c r="H326" s="214"/>
      <c r="I326" s="214">
        <v>600</v>
      </c>
      <c r="J326" s="214"/>
      <c r="K326" s="214"/>
      <c r="L326" s="29" t="s">
        <v>1225</v>
      </c>
      <c r="M326" s="74" t="s">
        <v>984</v>
      </c>
    </row>
    <row r="327" spans="1:13" ht="38.25">
      <c r="A327" s="461"/>
      <c r="B327" s="71" t="s">
        <v>57</v>
      </c>
      <c r="C327" s="283" t="s">
        <v>316</v>
      </c>
      <c r="D327" s="165" t="s">
        <v>19</v>
      </c>
      <c r="E327" s="29" t="s">
        <v>99</v>
      </c>
      <c r="F327" s="214">
        <v>600</v>
      </c>
      <c r="G327" s="214"/>
      <c r="H327" s="214"/>
      <c r="I327" s="214">
        <v>600</v>
      </c>
      <c r="J327" s="214"/>
      <c r="K327" s="214"/>
      <c r="L327" s="29" t="s">
        <v>1226</v>
      </c>
      <c r="M327" s="74" t="s">
        <v>985</v>
      </c>
    </row>
    <row r="328" spans="1:13" ht="51">
      <c r="A328" s="461"/>
      <c r="B328" s="71" t="s">
        <v>59</v>
      </c>
      <c r="C328" s="283" t="s">
        <v>1234</v>
      </c>
      <c r="D328" s="165" t="s">
        <v>19</v>
      </c>
      <c r="E328" s="29" t="s">
        <v>99</v>
      </c>
      <c r="F328" s="214">
        <v>400</v>
      </c>
      <c r="G328" s="214"/>
      <c r="H328" s="214"/>
      <c r="I328" s="214">
        <v>400</v>
      </c>
      <c r="J328" s="214"/>
      <c r="K328" s="214"/>
      <c r="L328" s="29" t="s">
        <v>1233</v>
      </c>
      <c r="M328" s="74" t="s">
        <v>986</v>
      </c>
    </row>
    <row r="329" spans="1:13" ht="63.75">
      <c r="A329" s="462"/>
      <c r="B329" s="71" t="s">
        <v>61</v>
      </c>
      <c r="C329" s="283" t="s">
        <v>1235</v>
      </c>
      <c r="D329" s="165" t="s">
        <v>19</v>
      </c>
      <c r="E329" s="29" t="s">
        <v>99</v>
      </c>
      <c r="F329" s="214">
        <v>600</v>
      </c>
      <c r="G329" s="214"/>
      <c r="H329" s="214"/>
      <c r="I329" s="214">
        <v>600</v>
      </c>
      <c r="J329" s="214"/>
      <c r="K329" s="214"/>
      <c r="L329" s="29" t="s">
        <v>1238</v>
      </c>
      <c r="M329" s="74" t="s">
        <v>987</v>
      </c>
    </row>
    <row r="330" spans="1:13" ht="39.6" customHeight="1">
      <c r="A330" s="460" t="s">
        <v>327</v>
      </c>
      <c r="B330" s="71" t="s">
        <v>63</v>
      </c>
      <c r="C330" s="283" t="s">
        <v>317</v>
      </c>
      <c r="D330" s="165" t="s">
        <v>19</v>
      </c>
      <c r="E330" s="29" t="s">
        <v>99</v>
      </c>
      <c r="F330" s="214">
        <v>200</v>
      </c>
      <c r="G330" s="214"/>
      <c r="H330" s="214"/>
      <c r="I330" s="214">
        <v>200</v>
      </c>
      <c r="J330" s="214"/>
      <c r="K330" s="214"/>
      <c r="L330" s="29" t="s">
        <v>1223</v>
      </c>
      <c r="M330" s="74" t="s">
        <v>318</v>
      </c>
    </row>
    <row r="331" spans="1:13" ht="38.25">
      <c r="A331" s="462"/>
      <c r="B331" s="71" t="s">
        <v>65</v>
      </c>
      <c r="C331" s="283" t="s">
        <v>319</v>
      </c>
      <c r="D331" s="165" t="s">
        <v>19</v>
      </c>
      <c r="E331" s="29" t="s">
        <v>99</v>
      </c>
      <c r="F331" s="214">
        <v>30</v>
      </c>
      <c r="G331" s="214"/>
      <c r="H331" s="214"/>
      <c r="I331" s="214">
        <v>30</v>
      </c>
      <c r="J331" s="214"/>
      <c r="K331" s="214"/>
      <c r="L331" s="29" t="s">
        <v>1227</v>
      </c>
      <c r="M331" s="74" t="s">
        <v>988</v>
      </c>
    </row>
    <row r="332" spans="1:13" ht="38.25">
      <c r="A332" s="460" t="s">
        <v>328</v>
      </c>
      <c r="B332" s="71" t="s">
        <v>68</v>
      </c>
      <c r="C332" s="283" t="s">
        <v>320</v>
      </c>
      <c r="D332" s="165" t="s">
        <v>19</v>
      </c>
      <c r="E332" s="29" t="s">
        <v>99</v>
      </c>
      <c r="F332" s="214">
        <v>4627.2</v>
      </c>
      <c r="G332" s="214"/>
      <c r="H332" s="214"/>
      <c r="I332" s="214">
        <v>4627.2</v>
      </c>
      <c r="J332" s="214"/>
      <c r="K332" s="214"/>
      <c r="L332" s="29" t="s">
        <v>1228</v>
      </c>
      <c r="M332" s="74" t="s">
        <v>989</v>
      </c>
    </row>
    <row r="333" spans="1:13" ht="63.75">
      <c r="A333" s="461"/>
      <c r="B333" s="71" t="s">
        <v>69</v>
      </c>
      <c r="C333" s="283" t="s">
        <v>1236</v>
      </c>
      <c r="D333" s="165" t="s">
        <v>19</v>
      </c>
      <c r="E333" s="29" t="s">
        <v>99</v>
      </c>
      <c r="F333" s="214">
        <v>400</v>
      </c>
      <c r="G333" s="214"/>
      <c r="H333" s="214"/>
      <c r="I333" s="214">
        <v>400</v>
      </c>
      <c r="J333" s="214"/>
      <c r="K333" s="214"/>
      <c r="L333" s="29" t="s">
        <v>1239</v>
      </c>
      <c r="M333" s="74" t="s">
        <v>990</v>
      </c>
    </row>
    <row r="334" spans="1:13" ht="54" customHeight="1">
      <c r="A334" s="462"/>
      <c r="B334" s="71" t="s">
        <v>227</v>
      </c>
      <c r="C334" s="283" t="s">
        <v>321</v>
      </c>
      <c r="D334" s="165" t="s">
        <v>19</v>
      </c>
      <c r="E334" s="29" t="s">
        <v>99</v>
      </c>
      <c r="F334" s="214">
        <v>300</v>
      </c>
      <c r="G334" s="214"/>
      <c r="H334" s="214"/>
      <c r="I334" s="214">
        <v>300</v>
      </c>
      <c r="J334" s="214"/>
      <c r="K334" s="214"/>
      <c r="L334" s="29" t="s">
        <v>1229</v>
      </c>
      <c r="M334" s="74" t="s">
        <v>322</v>
      </c>
    </row>
    <row r="335" spans="1:13" ht="63.75">
      <c r="A335" s="460" t="s">
        <v>329</v>
      </c>
      <c r="B335" s="71" t="s">
        <v>230</v>
      </c>
      <c r="C335" s="283" t="s">
        <v>323</v>
      </c>
      <c r="D335" s="165" t="s">
        <v>19</v>
      </c>
      <c r="E335" s="29" t="s">
        <v>99</v>
      </c>
      <c r="F335" s="214">
        <v>700</v>
      </c>
      <c r="G335" s="214"/>
      <c r="H335" s="214"/>
      <c r="I335" s="214">
        <v>700</v>
      </c>
      <c r="J335" s="214"/>
      <c r="K335" s="214"/>
      <c r="L335" s="29" t="s">
        <v>1230</v>
      </c>
      <c r="M335" s="74" t="s">
        <v>991</v>
      </c>
    </row>
    <row r="336" spans="1:13" ht="51">
      <c r="A336" s="461"/>
      <c r="B336" s="71" t="s">
        <v>233</v>
      </c>
      <c r="C336" s="283" t="s">
        <v>1237</v>
      </c>
      <c r="D336" s="165" t="s">
        <v>19</v>
      </c>
      <c r="E336" s="29" t="s">
        <v>99</v>
      </c>
      <c r="F336" s="214">
        <v>20</v>
      </c>
      <c r="G336" s="214"/>
      <c r="H336" s="214"/>
      <c r="I336" s="214">
        <v>20</v>
      </c>
      <c r="J336" s="214"/>
      <c r="K336" s="214"/>
      <c r="L336" s="29" t="s">
        <v>1231</v>
      </c>
      <c r="M336" s="74" t="s">
        <v>992</v>
      </c>
    </row>
    <row r="337" spans="1:13" ht="58.9" customHeight="1">
      <c r="A337" s="462"/>
      <c r="B337" s="71" t="s">
        <v>236</v>
      </c>
      <c r="C337" s="283" t="s">
        <v>324</v>
      </c>
      <c r="D337" s="165" t="s">
        <v>19</v>
      </c>
      <c r="E337" s="29" t="s">
        <v>99</v>
      </c>
      <c r="F337" s="214">
        <v>200</v>
      </c>
      <c r="G337" s="214"/>
      <c r="H337" s="214"/>
      <c r="I337" s="214">
        <v>200</v>
      </c>
      <c r="J337" s="214"/>
      <c r="K337" s="214"/>
      <c r="L337" s="29" t="s">
        <v>1232</v>
      </c>
      <c r="M337" s="74" t="s">
        <v>993</v>
      </c>
    </row>
    <row r="338" spans="1:13">
      <c r="A338" s="75"/>
      <c r="B338" s="75"/>
      <c r="C338" s="75" t="s">
        <v>7</v>
      </c>
      <c r="D338" s="72"/>
      <c r="E338" s="73"/>
      <c r="F338" s="73">
        <f>SUM(F313:F337)</f>
        <v>34684.1</v>
      </c>
      <c r="G338" s="73">
        <f t="shared" ref="G338:K338" si="20">SUM(G313:G337)</f>
        <v>0</v>
      </c>
      <c r="H338" s="73">
        <f t="shared" si="20"/>
        <v>0</v>
      </c>
      <c r="I338" s="73">
        <f t="shared" si="20"/>
        <v>20960.5</v>
      </c>
      <c r="J338" s="73">
        <f t="shared" si="20"/>
        <v>0</v>
      </c>
      <c r="K338" s="73">
        <f t="shared" si="20"/>
        <v>13723.6</v>
      </c>
      <c r="L338" s="73"/>
      <c r="M338" s="73"/>
    </row>
    <row r="339" spans="1:13" ht="21.6" customHeight="1">
      <c r="A339" s="263" t="s">
        <v>1240</v>
      </c>
      <c r="B339" s="324"/>
      <c r="C339" s="469" t="s">
        <v>1240</v>
      </c>
      <c r="D339" s="469"/>
      <c r="E339" s="469"/>
      <c r="F339" s="469"/>
      <c r="G339" s="469"/>
      <c r="H339" s="469"/>
      <c r="I339" s="469"/>
      <c r="J339" s="469"/>
      <c r="K339" s="469"/>
      <c r="L339" s="469"/>
      <c r="M339" s="325"/>
    </row>
    <row r="340" spans="1:13" ht="154.5" customHeight="1">
      <c r="A340" s="454" t="s">
        <v>1104</v>
      </c>
      <c r="B340" s="9">
        <v>1</v>
      </c>
      <c r="C340" s="281" t="s">
        <v>330</v>
      </c>
      <c r="D340" s="165" t="s">
        <v>19</v>
      </c>
      <c r="E340" s="401" t="s">
        <v>331</v>
      </c>
      <c r="F340" s="169">
        <f>SUM(G340:K340)</f>
        <v>6000</v>
      </c>
      <c r="G340" s="169"/>
      <c r="H340" s="169"/>
      <c r="I340" s="169">
        <v>600</v>
      </c>
      <c r="J340" s="169"/>
      <c r="K340" s="169">
        <v>5400</v>
      </c>
      <c r="L340" s="165" t="s">
        <v>332</v>
      </c>
      <c r="M340" s="12" t="s">
        <v>73</v>
      </c>
    </row>
    <row r="341" spans="1:13" ht="102">
      <c r="A341" s="455"/>
      <c r="B341" s="9">
        <v>2</v>
      </c>
      <c r="C341" s="281" t="s">
        <v>333</v>
      </c>
      <c r="D341" s="165" t="s">
        <v>19</v>
      </c>
      <c r="E341" s="165" t="s">
        <v>334</v>
      </c>
      <c r="F341" s="169">
        <f t="shared" ref="F341:F371" si="21">SUM(G341:K341)</f>
        <v>575</v>
      </c>
      <c r="G341" s="169"/>
      <c r="H341" s="169"/>
      <c r="I341" s="169">
        <v>575</v>
      </c>
      <c r="J341" s="169"/>
      <c r="K341" s="169"/>
      <c r="L341" s="165" t="s">
        <v>335</v>
      </c>
      <c r="M341" s="12" t="s">
        <v>442</v>
      </c>
    </row>
    <row r="342" spans="1:13" ht="102">
      <c r="A342" s="455"/>
      <c r="B342" s="9">
        <v>3</v>
      </c>
      <c r="C342" s="281" t="s">
        <v>336</v>
      </c>
      <c r="D342" s="165" t="s">
        <v>19</v>
      </c>
      <c r="E342" s="165" t="s">
        <v>334</v>
      </c>
      <c r="F342" s="169">
        <f t="shared" si="21"/>
        <v>950</v>
      </c>
      <c r="G342" s="169"/>
      <c r="H342" s="169"/>
      <c r="I342" s="169">
        <v>95</v>
      </c>
      <c r="J342" s="169"/>
      <c r="K342" s="169">
        <v>855</v>
      </c>
      <c r="L342" s="165" t="s">
        <v>337</v>
      </c>
      <c r="M342" s="12" t="s">
        <v>771</v>
      </c>
    </row>
    <row r="343" spans="1:13" ht="102">
      <c r="A343" s="455"/>
      <c r="B343" s="9">
        <v>4</v>
      </c>
      <c r="C343" s="281" t="s">
        <v>338</v>
      </c>
      <c r="D343" s="165" t="s">
        <v>19</v>
      </c>
      <c r="E343" s="165" t="s">
        <v>334</v>
      </c>
      <c r="F343" s="169">
        <f t="shared" si="21"/>
        <v>370</v>
      </c>
      <c r="G343" s="169"/>
      <c r="H343" s="169"/>
      <c r="I343" s="169">
        <v>37</v>
      </c>
      <c r="J343" s="169"/>
      <c r="K343" s="169">
        <v>333</v>
      </c>
      <c r="L343" s="165" t="s">
        <v>339</v>
      </c>
      <c r="M343" s="12" t="s">
        <v>771</v>
      </c>
    </row>
    <row r="344" spans="1:13" ht="105">
      <c r="A344" s="455"/>
      <c r="B344" s="9">
        <v>5</v>
      </c>
      <c r="C344" s="400" t="s">
        <v>1442</v>
      </c>
      <c r="D344" s="401" t="s">
        <v>19</v>
      </c>
      <c r="E344" s="401" t="s">
        <v>334</v>
      </c>
      <c r="F344" s="169">
        <v>1640</v>
      </c>
      <c r="G344" s="169"/>
      <c r="H344" s="169"/>
      <c r="I344" s="169"/>
      <c r="J344" s="169"/>
      <c r="K344" s="169">
        <v>1640</v>
      </c>
      <c r="L344" s="401" t="s">
        <v>1443</v>
      </c>
      <c r="M344" s="12" t="s">
        <v>73</v>
      </c>
    </row>
    <row r="345" spans="1:13" ht="106.5" customHeight="1">
      <c r="A345" s="455"/>
      <c r="B345" s="9">
        <v>6</v>
      </c>
      <c r="C345" s="281" t="s">
        <v>1242</v>
      </c>
      <c r="D345" s="165" t="s">
        <v>19</v>
      </c>
      <c r="E345" s="165" t="s">
        <v>340</v>
      </c>
      <c r="F345" s="169">
        <f t="shared" si="21"/>
        <v>100</v>
      </c>
      <c r="G345" s="169"/>
      <c r="H345" s="169"/>
      <c r="I345" s="169">
        <v>50</v>
      </c>
      <c r="J345" s="169"/>
      <c r="K345" s="212">
        <v>50</v>
      </c>
      <c r="L345" s="165" t="s">
        <v>341</v>
      </c>
      <c r="M345" s="12" t="s">
        <v>443</v>
      </c>
    </row>
    <row r="346" spans="1:13" ht="102">
      <c r="A346" s="455"/>
      <c r="B346" s="9">
        <v>7</v>
      </c>
      <c r="C346" s="317" t="s">
        <v>1391</v>
      </c>
      <c r="D346" s="165" t="s">
        <v>19</v>
      </c>
      <c r="E346" s="165" t="s">
        <v>342</v>
      </c>
      <c r="F346" s="169">
        <f t="shared" si="21"/>
        <v>200</v>
      </c>
      <c r="G346" s="169"/>
      <c r="H346" s="169"/>
      <c r="I346" s="212">
        <v>200</v>
      </c>
      <c r="J346" s="169"/>
      <c r="K346" s="169"/>
      <c r="L346" s="165" t="s">
        <v>343</v>
      </c>
      <c r="M346" s="12" t="s">
        <v>995</v>
      </c>
    </row>
    <row r="347" spans="1:13" ht="102">
      <c r="A347" s="573"/>
      <c r="B347" s="9">
        <v>8</v>
      </c>
      <c r="C347" s="281" t="s">
        <v>1241</v>
      </c>
      <c r="D347" s="165" t="s">
        <v>19</v>
      </c>
      <c r="E347" s="165" t="s">
        <v>342</v>
      </c>
      <c r="F347" s="169">
        <f t="shared" si="21"/>
        <v>20000</v>
      </c>
      <c r="G347" s="169"/>
      <c r="H347" s="169"/>
      <c r="I347" s="169"/>
      <c r="J347" s="169"/>
      <c r="K347" s="169">
        <v>20000</v>
      </c>
      <c r="L347" s="165" t="s">
        <v>1243</v>
      </c>
      <c r="M347" s="12" t="s">
        <v>771</v>
      </c>
    </row>
    <row r="348" spans="1:13" ht="102">
      <c r="A348" s="574"/>
      <c r="B348" s="9">
        <v>9</v>
      </c>
      <c r="C348" s="281" t="s">
        <v>344</v>
      </c>
      <c r="D348" s="165" t="s">
        <v>19</v>
      </c>
      <c r="E348" s="165" t="s">
        <v>342</v>
      </c>
      <c r="F348" s="169">
        <f t="shared" si="21"/>
        <v>200</v>
      </c>
      <c r="G348" s="169"/>
      <c r="H348" s="169"/>
      <c r="I348" s="169">
        <v>200</v>
      </c>
      <c r="J348" s="169"/>
      <c r="K348" s="169"/>
      <c r="L348" s="165" t="s">
        <v>343</v>
      </c>
      <c r="M348" s="12" t="s">
        <v>995</v>
      </c>
    </row>
    <row r="349" spans="1:13" ht="102">
      <c r="A349" s="574"/>
      <c r="B349" s="9">
        <v>10</v>
      </c>
      <c r="C349" s="281" t="s">
        <v>345</v>
      </c>
      <c r="D349" s="165" t="s">
        <v>19</v>
      </c>
      <c r="E349" s="165" t="s">
        <v>342</v>
      </c>
      <c r="F349" s="169">
        <f t="shared" si="21"/>
        <v>15000</v>
      </c>
      <c r="G349" s="169"/>
      <c r="H349" s="169"/>
      <c r="I349" s="169"/>
      <c r="J349" s="169"/>
      <c r="K349" s="212">
        <v>15000</v>
      </c>
      <c r="L349" s="165" t="s">
        <v>346</v>
      </c>
      <c r="M349" s="106">
        <v>1</v>
      </c>
    </row>
    <row r="350" spans="1:13" ht="102">
      <c r="A350" s="574"/>
      <c r="B350" s="9">
        <v>11</v>
      </c>
      <c r="C350" s="281" t="s">
        <v>1244</v>
      </c>
      <c r="D350" s="165" t="s">
        <v>19</v>
      </c>
      <c r="E350" s="165" t="s">
        <v>342</v>
      </c>
      <c r="F350" s="169">
        <f t="shared" si="21"/>
        <v>200</v>
      </c>
      <c r="G350" s="169"/>
      <c r="H350" s="169"/>
      <c r="I350" s="212">
        <v>200</v>
      </c>
      <c r="J350" s="169"/>
      <c r="K350" s="169"/>
      <c r="L350" s="165" t="s">
        <v>343</v>
      </c>
      <c r="M350" s="12" t="s">
        <v>995</v>
      </c>
    </row>
    <row r="351" spans="1:13" ht="102">
      <c r="A351" s="574"/>
      <c r="B351" s="9">
        <v>12</v>
      </c>
      <c r="C351" s="400" t="s">
        <v>347</v>
      </c>
      <c r="D351" s="165" t="s">
        <v>19</v>
      </c>
      <c r="E351" s="165" t="s">
        <v>342</v>
      </c>
      <c r="F351" s="169">
        <f t="shared" si="21"/>
        <v>15000</v>
      </c>
      <c r="G351" s="169"/>
      <c r="H351" s="169"/>
      <c r="I351" s="169"/>
      <c r="J351" s="169"/>
      <c r="K351" s="212">
        <v>15000</v>
      </c>
      <c r="L351" s="165" t="s">
        <v>346</v>
      </c>
      <c r="M351" s="106">
        <v>1</v>
      </c>
    </row>
    <row r="352" spans="1:13" ht="104.25" customHeight="1">
      <c r="A352" s="574"/>
      <c r="B352" s="9">
        <v>13</v>
      </c>
      <c r="C352" s="400" t="s">
        <v>1445</v>
      </c>
      <c r="D352" s="165" t="s">
        <v>19</v>
      </c>
      <c r="E352" s="165" t="s">
        <v>342</v>
      </c>
      <c r="F352" s="169">
        <f t="shared" si="21"/>
        <v>100</v>
      </c>
      <c r="G352" s="169"/>
      <c r="H352" s="169"/>
      <c r="I352" s="212">
        <v>100</v>
      </c>
      <c r="J352" s="169"/>
      <c r="K352" s="169"/>
      <c r="L352" s="165" t="s">
        <v>343</v>
      </c>
      <c r="M352" s="12" t="s">
        <v>995</v>
      </c>
    </row>
    <row r="353" spans="1:13" ht="77.25" customHeight="1">
      <c r="A353" s="574"/>
      <c r="B353" s="9">
        <v>14</v>
      </c>
      <c r="C353" s="400" t="s">
        <v>1444</v>
      </c>
      <c r="D353" s="165" t="s">
        <v>19</v>
      </c>
      <c r="E353" s="165" t="s">
        <v>1245</v>
      </c>
      <c r="F353" s="169">
        <f t="shared" si="21"/>
        <v>1000</v>
      </c>
      <c r="G353" s="169"/>
      <c r="H353" s="169"/>
      <c r="I353" s="212">
        <v>100</v>
      </c>
      <c r="J353" s="169"/>
      <c r="K353" s="212">
        <v>900</v>
      </c>
      <c r="L353" s="165" t="s">
        <v>348</v>
      </c>
      <c r="M353" s="12" t="s">
        <v>444</v>
      </c>
    </row>
    <row r="354" spans="1:13" ht="75">
      <c r="A354" s="574"/>
      <c r="B354" s="9">
        <v>15</v>
      </c>
      <c r="C354" s="281" t="s">
        <v>349</v>
      </c>
      <c r="D354" s="165" t="s">
        <v>19</v>
      </c>
      <c r="E354" s="165" t="s">
        <v>350</v>
      </c>
      <c r="F354" s="169">
        <f t="shared" si="21"/>
        <v>62.5</v>
      </c>
      <c r="G354" s="169"/>
      <c r="H354" s="169"/>
      <c r="I354" s="169">
        <v>62.5</v>
      </c>
      <c r="J354" s="169"/>
      <c r="K354" s="218"/>
      <c r="L354" s="165" t="s">
        <v>351</v>
      </c>
      <c r="M354" s="12" t="s">
        <v>352</v>
      </c>
    </row>
    <row r="355" spans="1:13" ht="38.25">
      <c r="A355" s="574"/>
      <c r="B355" s="9">
        <v>16</v>
      </c>
      <c r="C355" s="281" t="s">
        <v>353</v>
      </c>
      <c r="D355" s="165" t="s">
        <v>19</v>
      </c>
      <c r="E355" s="165" t="s">
        <v>350</v>
      </c>
      <c r="F355" s="169">
        <f t="shared" si="21"/>
        <v>520</v>
      </c>
      <c r="G355" s="169"/>
      <c r="H355" s="169"/>
      <c r="I355" s="169"/>
      <c r="J355" s="169"/>
      <c r="K355" s="169">
        <v>520</v>
      </c>
      <c r="L355" s="165" t="s">
        <v>354</v>
      </c>
      <c r="M355" s="12" t="s">
        <v>960</v>
      </c>
    </row>
    <row r="356" spans="1:13" ht="38.25">
      <c r="A356" s="574"/>
      <c r="B356" s="9">
        <v>17</v>
      </c>
      <c r="C356" s="281" t="s">
        <v>355</v>
      </c>
      <c r="D356" s="165" t="s">
        <v>19</v>
      </c>
      <c r="E356" s="165" t="s">
        <v>350</v>
      </c>
      <c r="F356" s="169">
        <f t="shared" si="21"/>
        <v>264</v>
      </c>
      <c r="G356" s="169"/>
      <c r="H356" s="169"/>
      <c r="I356" s="169"/>
      <c r="J356" s="169"/>
      <c r="K356" s="169">
        <v>264</v>
      </c>
      <c r="L356" s="165" t="s">
        <v>356</v>
      </c>
      <c r="M356" s="12" t="s">
        <v>771</v>
      </c>
    </row>
    <row r="357" spans="1:13" ht="60">
      <c r="A357" s="574"/>
      <c r="B357" s="9">
        <v>18</v>
      </c>
      <c r="C357" s="281" t="s">
        <v>1246</v>
      </c>
      <c r="D357" s="165" t="s">
        <v>19</v>
      </c>
      <c r="E357" s="165" t="s">
        <v>350</v>
      </c>
      <c r="F357" s="169">
        <f t="shared" si="21"/>
        <v>1161</v>
      </c>
      <c r="G357" s="169"/>
      <c r="H357" s="169"/>
      <c r="I357" s="169"/>
      <c r="J357" s="169"/>
      <c r="K357" s="169">
        <v>1161</v>
      </c>
      <c r="L357" s="165" t="s">
        <v>356</v>
      </c>
      <c r="M357" s="12" t="s">
        <v>771</v>
      </c>
    </row>
    <row r="358" spans="1:13" ht="38.25">
      <c r="A358" s="574"/>
      <c r="B358" s="9">
        <v>19</v>
      </c>
      <c r="C358" s="281" t="s">
        <v>357</v>
      </c>
      <c r="D358" s="165" t="s">
        <v>19</v>
      </c>
      <c r="E358" s="165" t="s">
        <v>350</v>
      </c>
      <c r="F358" s="169">
        <f t="shared" si="21"/>
        <v>1200</v>
      </c>
      <c r="G358" s="169"/>
      <c r="H358" s="169"/>
      <c r="I358" s="169"/>
      <c r="J358" s="169"/>
      <c r="K358" s="169">
        <v>1200</v>
      </c>
      <c r="L358" s="165" t="s">
        <v>356</v>
      </c>
      <c r="M358" s="12" t="s">
        <v>771</v>
      </c>
    </row>
    <row r="359" spans="1:13" ht="38.25">
      <c r="A359" s="574"/>
      <c r="B359" s="9">
        <v>20</v>
      </c>
      <c r="C359" s="281" t="s">
        <v>358</v>
      </c>
      <c r="D359" s="165" t="s">
        <v>19</v>
      </c>
      <c r="E359" s="165" t="s">
        <v>350</v>
      </c>
      <c r="F359" s="169">
        <f t="shared" si="21"/>
        <v>200</v>
      </c>
      <c r="G359" s="169"/>
      <c r="H359" s="169"/>
      <c r="I359" s="169"/>
      <c r="J359" s="169"/>
      <c r="K359" s="169">
        <v>200</v>
      </c>
      <c r="L359" s="165" t="s">
        <v>356</v>
      </c>
      <c r="M359" s="12" t="s">
        <v>73</v>
      </c>
    </row>
    <row r="360" spans="1:13" ht="38.25">
      <c r="A360" s="574"/>
      <c r="B360" s="9">
        <v>21</v>
      </c>
      <c r="C360" s="281" t="s">
        <v>359</v>
      </c>
      <c r="D360" s="165" t="s">
        <v>19</v>
      </c>
      <c r="E360" s="165" t="s">
        <v>350</v>
      </c>
      <c r="F360" s="169">
        <f t="shared" si="21"/>
        <v>150</v>
      </c>
      <c r="G360" s="169"/>
      <c r="H360" s="169"/>
      <c r="I360" s="169"/>
      <c r="J360" s="169"/>
      <c r="K360" s="169">
        <v>150</v>
      </c>
      <c r="L360" s="165" t="s">
        <v>356</v>
      </c>
      <c r="M360" s="12" t="s">
        <v>771</v>
      </c>
    </row>
    <row r="361" spans="1:13" ht="157.15" customHeight="1">
      <c r="A361" s="574"/>
      <c r="B361" s="215">
        <v>22</v>
      </c>
      <c r="C361" s="297" t="s">
        <v>360</v>
      </c>
      <c r="D361" s="216" t="s">
        <v>19</v>
      </c>
      <c r="E361" s="216" t="s">
        <v>361</v>
      </c>
      <c r="F361" s="169">
        <f t="shared" si="21"/>
        <v>1430</v>
      </c>
      <c r="G361" s="169"/>
      <c r="H361" s="169"/>
      <c r="I361" s="169">
        <v>1430</v>
      </c>
      <c r="J361" s="169"/>
      <c r="K361" s="169"/>
      <c r="L361" s="165" t="s">
        <v>362</v>
      </c>
      <c r="M361" s="165" t="s">
        <v>755</v>
      </c>
    </row>
    <row r="362" spans="1:13" ht="138.75" customHeight="1">
      <c r="A362" s="574"/>
      <c r="B362" s="173">
        <v>23</v>
      </c>
      <c r="C362" s="281" t="s">
        <v>363</v>
      </c>
      <c r="D362" s="165" t="s">
        <v>19</v>
      </c>
      <c r="E362" s="165" t="s">
        <v>364</v>
      </c>
      <c r="F362" s="169">
        <f t="shared" si="21"/>
        <v>267.8</v>
      </c>
      <c r="G362" s="212"/>
      <c r="H362" s="212"/>
      <c r="I362" s="212">
        <v>267.8</v>
      </c>
      <c r="J362" s="212"/>
      <c r="K362" s="212"/>
      <c r="L362" s="165" t="s">
        <v>365</v>
      </c>
      <c r="M362" s="165" t="s">
        <v>366</v>
      </c>
    </row>
    <row r="363" spans="1:13" ht="64.900000000000006" customHeight="1">
      <c r="A363" s="574"/>
      <c r="B363" s="465">
        <v>24</v>
      </c>
      <c r="C363" s="454" t="s">
        <v>367</v>
      </c>
      <c r="D363" s="450" t="s">
        <v>19</v>
      </c>
      <c r="E363" s="450" t="s">
        <v>368</v>
      </c>
      <c r="F363" s="563">
        <f t="shared" si="21"/>
        <v>213</v>
      </c>
      <c r="G363" s="566"/>
      <c r="H363" s="566"/>
      <c r="I363" s="566">
        <v>213</v>
      </c>
      <c r="J363" s="566"/>
      <c r="K363" s="569"/>
      <c r="L363" s="450" t="s">
        <v>1247</v>
      </c>
      <c r="M363" s="313" t="s">
        <v>74</v>
      </c>
    </row>
    <row r="364" spans="1:13" ht="69.599999999999994" customHeight="1">
      <c r="A364" s="574"/>
      <c r="B364" s="466"/>
      <c r="C364" s="455"/>
      <c r="D364" s="451"/>
      <c r="E364" s="451"/>
      <c r="F364" s="564"/>
      <c r="G364" s="567"/>
      <c r="H364" s="567"/>
      <c r="I364" s="567"/>
      <c r="J364" s="567"/>
      <c r="K364" s="570"/>
      <c r="L364" s="451"/>
      <c r="M364" s="314" t="s">
        <v>969</v>
      </c>
    </row>
    <row r="365" spans="1:13" ht="38.450000000000003" customHeight="1">
      <c r="A365" s="574"/>
      <c r="B365" s="467"/>
      <c r="C365" s="456"/>
      <c r="D365" s="452"/>
      <c r="E365" s="452"/>
      <c r="F365" s="565"/>
      <c r="G365" s="568"/>
      <c r="H365" s="568"/>
      <c r="I365" s="568"/>
      <c r="J365" s="568"/>
      <c r="K365" s="571"/>
      <c r="L365" s="572"/>
      <c r="M365" s="315" t="s">
        <v>771</v>
      </c>
    </row>
    <row r="366" spans="1:13" ht="89.25">
      <c r="A366" s="574"/>
      <c r="B366" s="173">
        <v>25</v>
      </c>
      <c r="C366" s="281" t="s">
        <v>369</v>
      </c>
      <c r="D366" s="167" t="s">
        <v>19</v>
      </c>
      <c r="E366" s="167" t="s">
        <v>368</v>
      </c>
      <c r="F366" s="169">
        <f t="shared" si="21"/>
        <v>850</v>
      </c>
      <c r="G366" s="212"/>
      <c r="H366" s="212"/>
      <c r="I366" s="212">
        <v>850</v>
      </c>
      <c r="J366" s="212"/>
      <c r="K366" s="211"/>
      <c r="L366" s="165" t="s">
        <v>370</v>
      </c>
      <c r="M366" s="142" t="s">
        <v>996</v>
      </c>
    </row>
    <row r="367" spans="1:13" ht="89.25">
      <c r="A367" s="574"/>
      <c r="B367" s="163">
        <v>26</v>
      </c>
      <c r="C367" s="281" t="s">
        <v>1248</v>
      </c>
      <c r="D367" s="167" t="s">
        <v>19</v>
      </c>
      <c r="E367" s="167" t="s">
        <v>368</v>
      </c>
      <c r="F367" s="169">
        <f t="shared" si="21"/>
        <v>45.5</v>
      </c>
      <c r="G367" s="212"/>
      <c r="H367" s="212"/>
      <c r="I367" s="212">
        <v>45.5</v>
      </c>
      <c r="J367" s="212"/>
      <c r="K367" s="211"/>
      <c r="L367" s="165" t="s">
        <v>371</v>
      </c>
      <c r="M367" s="142" t="s">
        <v>997</v>
      </c>
    </row>
    <row r="368" spans="1:13" ht="46.9" customHeight="1">
      <c r="A368" s="574"/>
      <c r="B368" s="173">
        <v>27</v>
      </c>
      <c r="C368" s="283" t="s">
        <v>1310</v>
      </c>
      <c r="D368" s="450" t="s">
        <v>19</v>
      </c>
      <c r="E368" s="450" t="s">
        <v>372</v>
      </c>
      <c r="F368" s="169">
        <f t="shared" si="21"/>
        <v>215</v>
      </c>
      <c r="G368" s="211"/>
      <c r="H368" s="211"/>
      <c r="I368" s="212">
        <f>I369+I370</f>
        <v>215</v>
      </c>
      <c r="J368" s="211"/>
      <c r="K368" s="211"/>
      <c r="L368" s="172"/>
      <c r="M368" s="165"/>
    </row>
    <row r="369" spans="1:13" ht="38.25">
      <c r="A369" s="574"/>
      <c r="B369" s="163"/>
      <c r="C369" s="291" t="s">
        <v>1363</v>
      </c>
      <c r="D369" s="451"/>
      <c r="E369" s="451"/>
      <c r="F369" s="194">
        <f t="shared" si="21"/>
        <v>200</v>
      </c>
      <c r="G369" s="225"/>
      <c r="H369" s="225"/>
      <c r="I369" s="225">
        <v>200</v>
      </c>
      <c r="J369" s="225"/>
      <c r="K369" s="219"/>
      <c r="L369" s="165" t="s">
        <v>1249</v>
      </c>
      <c r="M369" s="165" t="s">
        <v>771</v>
      </c>
    </row>
    <row r="370" spans="1:13" ht="56.45" customHeight="1">
      <c r="A370" s="574"/>
      <c r="B370" s="173"/>
      <c r="C370" s="291" t="s">
        <v>1364</v>
      </c>
      <c r="D370" s="452"/>
      <c r="E370" s="452"/>
      <c r="F370" s="194">
        <f t="shared" si="21"/>
        <v>15</v>
      </c>
      <c r="G370" s="225"/>
      <c r="H370" s="225"/>
      <c r="I370" s="225">
        <v>15</v>
      </c>
      <c r="J370" s="225"/>
      <c r="K370" s="219"/>
      <c r="L370" s="165" t="s">
        <v>373</v>
      </c>
      <c r="M370" s="165" t="s">
        <v>998</v>
      </c>
    </row>
    <row r="371" spans="1:13" ht="55.15" customHeight="1">
      <c r="A371" s="574"/>
      <c r="B371" s="465">
        <v>28</v>
      </c>
      <c r="C371" s="454" t="s">
        <v>374</v>
      </c>
      <c r="D371" s="450" t="s">
        <v>19</v>
      </c>
      <c r="E371" s="450" t="s">
        <v>368</v>
      </c>
      <c r="F371" s="563">
        <f t="shared" si="21"/>
        <v>347.8</v>
      </c>
      <c r="G371" s="566"/>
      <c r="H371" s="566"/>
      <c r="I371" s="566">
        <v>347.8</v>
      </c>
      <c r="J371" s="566"/>
      <c r="K371" s="566"/>
      <c r="L371" s="165" t="s">
        <v>375</v>
      </c>
      <c r="M371" s="165" t="s">
        <v>999</v>
      </c>
    </row>
    <row r="372" spans="1:13" ht="14.45" customHeight="1">
      <c r="A372" s="574"/>
      <c r="B372" s="466"/>
      <c r="C372" s="455"/>
      <c r="D372" s="451"/>
      <c r="E372" s="451"/>
      <c r="F372" s="564"/>
      <c r="G372" s="567"/>
      <c r="H372" s="567"/>
      <c r="I372" s="567"/>
      <c r="J372" s="567"/>
      <c r="K372" s="567"/>
      <c r="L372" s="165" t="s">
        <v>376</v>
      </c>
      <c r="M372" s="165" t="s">
        <v>1000</v>
      </c>
    </row>
    <row r="373" spans="1:13" ht="24" customHeight="1">
      <c r="A373" s="574"/>
      <c r="B373" s="467"/>
      <c r="C373" s="456"/>
      <c r="D373" s="452"/>
      <c r="E373" s="452"/>
      <c r="F373" s="565"/>
      <c r="G373" s="567"/>
      <c r="H373" s="567"/>
      <c r="I373" s="568"/>
      <c r="J373" s="567"/>
      <c r="K373" s="567"/>
      <c r="L373" s="167" t="s">
        <v>377</v>
      </c>
      <c r="M373" s="167" t="s">
        <v>1001</v>
      </c>
    </row>
    <row r="374" spans="1:13" ht="76.5">
      <c r="A374" s="574"/>
      <c r="B374" s="173">
        <v>29</v>
      </c>
      <c r="C374" s="281" t="s">
        <v>378</v>
      </c>
      <c r="D374" s="165" t="s">
        <v>19</v>
      </c>
      <c r="E374" s="165" t="s">
        <v>379</v>
      </c>
      <c r="F374" s="212">
        <f>SUM(G374:K374)</f>
        <v>508.4</v>
      </c>
      <c r="G374" s="212"/>
      <c r="H374" s="212"/>
      <c r="I374" s="212"/>
      <c r="J374" s="212"/>
      <c r="K374" s="212">
        <v>508.4</v>
      </c>
      <c r="L374" s="165" t="s">
        <v>380</v>
      </c>
      <c r="M374" s="165" t="s">
        <v>1002</v>
      </c>
    </row>
    <row r="375" spans="1:13" ht="47.45" customHeight="1">
      <c r="A375" s="574"/>
      <c r="B375" s="316">
        <v>30</v>
      </c>
      <c r="C375" s="283" t="s">
        <v>1303</v>
      </c>
      <c r="D375" s="319" t="s">
        <v>19</v>
      </c>
      <c r="E375" s="319" t="s">
        <v>381</v>
      </c>
      <c r="F375" s="212">
        <f>SUM(G375:K375)</f>
        <v>14.4</v>
      </c>
      <c r="G375" s="212"/>
      <c r="H375" s="212"/>
      <c r="I375" s="212">
        <v>14.4</v>
      </c>
      <c r="J375" s="212"/>
      <c r="K375" s="212"/>
      <c r="L375" s="319" t="s">
        <v>382</v>
      </c>
      <c r="M375" s="143" t="s">
        <v>1003</v>
      </c>
    </row>
    <row r="376" spans="1:13" ht="89.25">
      <c r="A376" s="574"/>
      <c r="B376" s="163">
        <v>31</v>
      </c>
      <c r="C376" s="276" t="s">
        <v>383</v>
      </c>
      <c r="D376" s="167" t="s">
        <v>19</v>
      </c>
      <c r="E376" s="167" t="s">
        <v>384</v>
      </c>
      <c r="F376" s="212">
        <f>SUM(G376:K376)</f>
        <v>2.4</v>
      </c>
      <c r="G376" s="220"/>
      <c r="H376" s="220"/>
      <c r="I376" s="220">
        <v>2.4</v>
      </c>
      <c r="J376" s="220"/>
      <c r="K376" s="220"/>
      <c r="L376" s="165" t="s">
        <v>385</v>
      </c>
      <c r="M376" s="165" t="s">
        <v>1004</v>
      </c>
    </row>
    <row r="377" spans="1:13" ht="40.5" customHeight="1">
      <c r="A377" s="574"/>
      <c r="B377" s="163">
        <v>32</v>
      </c>
      <c r="C377" s="281" t="s">
        <v>386</v>
      </c>
      <c r="D377" s="167" t="s">
        <v>19</v>
      </c>
      <c r="E377" s="165" t="s">
        <v>381</v>
      </c>
      <c r="F377" s="212">
        <f t="shared" ref="F377:F403" si="22">SUM(G377:K377)</f>
        <v>218.2</v>
      </c>
      <c r="G377" s="212"/>
      <c r="H377" s="212"/>
      <c r="I377" s="212">
        <v>218.2</v>
      </c>
      <c r="J377" s="212"/>
      <c r="K377" s="212"/>
      <c r="L377" s="165" t="s">
        <v>387</v>
      </c>
      <c r="M377" s="165" t="s">
        <v>1005</v>
      </c>
    </row>
    <row r="378" spans="1:13" ht="89.25">
      <c r="A378" s="574"/>
      <c r="B378" s="163">
        <v>33</v>
      </c>
      <c r="C378" s="281" t="s">
        <v>388</v>
      </c>
      <c r="D378" s="167" t="s">
        <v>19</v>
      </c>
      <c r="E378" s="167" t="s">
        <v>384</v>
      </c>
      <c r="F378" s="212">
        <f>SUM(G378:K378)</f>
        <v>124.3</v>
      </c>
      <c r="G378" s="212"/>
      <c r="H378" s="212"/>
      <c r="I378" s="212">
        <v>124.3</v>
      </c>
      <c r="J378" s="212"/>
      <c r="K378" s="211"/>
      <c r="L378" s="165" t="s">
        <v>389</v>
      </c>
      <c r="M378" s="165" t="s">
        <v>390</v>
      </c>
    </row>
    <row r="379" spans="1:13" ht="89.25">
      <c r="A379" s="574"/>
      <c r="B379" s="163">
        <v>34</v>
      </c>
      <c r="C379" s="281" t="s">
        <v>391</v>
      </c>
      <c r="D379" s="167" t="s">
        <v>19</v>
      </c>
      <c r="E379" s="167" t="s">
        <v>384</v>
      </c>
      <c r="F379" s="212">
        <f t="shared" si="22"/>
        <v>44.4</v>
      </c>
      <c r="G379" s="212"/>
      <c r="H379" s="212"/>
      <c r="I379" s="212">
        <v>44.4</v>
      </c>
      <c r="J379" s="212"/>
      <c r="K379" s="211"/>
      <c r="L379" s="165" t="s">
        <v>392</v>
      </c>
      <c r="M379" s="165" t="s">
        <v>393</v>
      </c>
    </row>
    <row r="380" spans="1:13" ht="89.25">
      <c r="A380" s="574"/>
      <c r="B380" s="163">
        <v>35</v>
      </c>
      <c r="C380" s="281" t="s">
        <v>394</v>
      </c>
      <c r="D380" s="167" t="s">
        <v>19</v>
      </c>
      <c r="E380" s="167" t="s">
        <v>384</v>
      </c>
      <c r="F380" s="212">
        <f t="shared" si="22"/>
        <v>420</v>
      </c>
      <c r="G380" s="212"/>
      <c r="H380" s="212"/>
      <c r="I380" s="212"/>
      <c r="J380" s="212"/>
      <c r="K380" s="212">
        <v>420</v>
      </c>
      <c r="L380" s="165" t="s">
        <v>380</v>
      </c>
      <c r="M380" s="165" t="s">
        <v>1006</v>
      </c>
    </row>
    <row r="381" spans="1:13" ht="77.25" customHeight="1">
      <c r="A381" s="574"/>
      <c r="B381" s="163">
        <v>36</v>
      </c>
      <c r="C381" s="276" t="s">
        <v>395</v>
      </c>
      <c r="D381" s="167" t="s">
        <v>19</v>
      </c>
      <c r="E381" s="167" t="s">
        <v>396</v>
      </c>
      <c r="F381" s="212">
        <f t="shared" si="22"/>
        <v>579.9</v>
      </c>
      <c r="G381" s="220"/>
      <c r="H381" s="220"/>
      <c r="I381" s="220">
        <v>212.5</v>
      </c>
      <c r="J381" s="220"/>
      <c r="K381" s="220">
        <v>367.4</v>
      </c>
      <c r="L381" s="165" t="s">
        <v>397</v>
      </c>
      <c r="M381" s="165" t="s">
        <v>398</v>
      </c>
    </row>
    <row r="382" spans="1:13" ht="78.75" customHeight="1">
      <c r="A382" s="574"/>
      <c r="B382" s="163">
        <v>37</v>
      </c>
      <c r="C382" s="276" t="s">
        <v>399</v>
      </c>
      <c r="D382" s="167" t="s">
        <v>19</v>
      </c>
      <c r="E382" s="167" t="s">
        <v>396</v>
      </c>
      <c r="F382" s="212">
        <f t="shared" si="22"/>
        <v>27.2</v>
      </c>
      <c r="G382" s="220"/>
      <c r="H382" s="220"/>
      <c r="I382" s="220">
        <v>27.2</v>
      </c>
      <c r="J382" s="220"/>
      <c r="K382" s="220"/>
      <c r="L382" s="165" t="s">
        <v>397</v>
      </c>
      <c r="M382" s="165" t="s">
        <v>400</v>
      </c>
    </row>
    <row r="383" spans="1:13" ht="129" customHeight="1">
      <c r="A383" s="574"/>
      <c r="B383" s="163">
        <v>38</v>
      </c>
      <c r="C383" s="276" t="s">
        <v>401</v>
      </c>
      <c r="D383" s="167" t="s">
        <v>19</v>
      </c>
      <c r="E383" s="167" t="s">
        <v>402</v>
      </c>
      <c r="F383" s="220">
        <f t="shared" si="22"/>
        <v>207.6</v>
      </c>
      <c r="G383" s="220"/>
      <c r="H383" s="220"/>
      <c r="I383" s="220">
        <v>37.5</v>
      </c>
      <c r="J383" s="220"/>
      <c r="K383" s="220">
        <v>170.1</v>
      </c>
      <c r="L383" s="165" t="s">
        <v>1007</v>
      </c>
      <c r="M383" s="165" t="s">
        <v>1013</v>
      </c>
    </row>
    <row r="384" spans="1:13" ht="102">
      <c r="A384" s="574"/>
      <c r="B384" s="163">
        <v>39</v>
      </c>
      <c r="C384" s="276" t="s">
        <v>403</v>
      </c>
      <c r="D384" s="167" t="s">
        <v>19</v>
      </c>
      <c r="E384" s="167" t="s">
        <v>384</v>
      </c>
      <c r="F384" s="220">
        <f t="shared" si="22"/>
        <v>195.9</v>
      </c>
      <c r="G384" s="220"/>
      <c r="H384" s="220"/>
      <c r="I384" s="220">
        <v>39</v>
      </c>
      <c r="J384" s="220"/>
      <c r="K384" s="220">
        <v>156.9</v>
      </c>
      <c r="L384" s="165" t="s">
        <v>397</v>
      </c>
      <c r="M384" s="165" t="s">
        <v>404</v>
      </c>
    </row>
    <row r="385" spans="1:13" ht="31.5" customHeight="1">
      <c r="A385" s="574"/>
      <c r="B385" s="163">
        <v>40</v>
      </c>
      <c r="C385" s="276" t="s">
        <v>405</v>
      </c>
      <c r="D385" s="450" t="s">
        <v>19</v>
      </c>
      <c r="E385" s="450" t="s">
        <v>379</v>
      </c>
      <c r="F385" s="220">
        <f>SUM(F386:F390)</f>
        <v>2005.8999999999999</v>
      </c>
      <c r="G385" s="221"/>
      <c r="H385" s="221"/>
      <c r="I385" s="221">
        <f>SUM(I386:I390)</f>
        <v>2005.8999999999999</v>
      </c>
      <c r="J385" s="221"/>
      <c r="K385" s="221"/>
      <c r="L385" s="165"/>
      <c r="M385" s="165"/>
    </row>
    <row r="386" spans="1:13" ht="25.5">
      <c r="A386" s="574"/>
      <c r="B386" s="173"/>
      <c r="C386" s="291" t="s">
        <v>1365</v>
      </c>
      <c r="D386" s="451"/>
      <c r="E386" s="451"/>
      <c r="F386" s="226">
        <f t="shared" si="22"/>
        <v>707</v>
      </c>
      <c r="G386" s="225"/>
      <c r="H386" s="225"/>
      <c r="I386" s="225">
        <v>707</v>
      </c>
      <c r="J386" s="225"/>
      <c r="K386" s="217"/>
      <c r="L386" s="165" t="s">
        <v>406</v>
      </c>
      <c r="M386" s="165" t="s">
        <v>1008</v>
      </c>
    </row>
    <row r="387" spans="1:13">
      <c r="A387" s="574"/>
      <c r="B387" s="173"/>
      <c r="C387" s="291" t="s">
        <v>1366</v>
      </c>
      <c r="D387" s="451"/>
      <c r="E387" s="451"/>
      <c r="F387" s="226">
        <f t="shared" si="22"/>
        <v>300</v>
      </c>
      <c r="G387" s="225"/>
      <c r="H387" s="225"/>
      <c r="I387" s="225">
        <v>300</v>
      </c>
      <c r="J387" s="225"/>
      <c r="K387" s="217"/>
      <c r="L387" s="165" t="s">
        <v>273</v>
      </c>
      <c r="M387" s="165" t="s">
        <v>1012</v>
      </c>
    </row>
    <row r="388" spans="1:13" ht="51">
      <c r="A388" s="574"/>
      <c r="B388" s="173"/>
      <c r="C388" s="291" t="s">
        <v>1367</v>
      </c>
      <c r="D388" s="451"/>
      <c r="E388" s="451"/>
      <c r="F388" s="226">
        <f t="shared" si="22"/>
        <v>416.3</v>
      </c>
      <c r="G388" s="225"/>
      <c r="H388" s="225"/>
      <c r="I388" s="225">
        <v>416.3</v>
      </c>
      <c r="J388" s="225"/>
      <c r="K388" s="217"/>
      <c r="L388" s="165" t="s">
        <v>407</v>
      </c>
      <c r="M388" s="165" t="s">
        <v>408</v>
      </c>
    </row>
    <row r="389" spans="1:13" ht="25.5">
      <c r="A389" s="574"/>
      <c r="B389" s="163"/>
      <c r="C389" s="298" t="s">
        <v>1368</v>
      </c>
      <c r="D389" s="451"/>
      <c r="E389" s="451"/>
      <c r="F389" s="226">
        <f t="shared" si="22"/>
        <v>485.4</v>
      </c>
      <c r="G389" s="225"/>
      <c r="H389" s="225"/>
      <c r="I389" s="225">
        <v>485.4</v>
      </c>
      <c r="J389" s="225"/>
      <c r="K389" s="219"/>
      <c r="L389" s="165" t="s">
        <v>409</v>
      </c>
      <c r="M389" s="165" t="s">
        <v>1009</v>
      </c>
    </row>
    <row r="390" spans="1:13">
      <c r="A390" s="574"/>
      <c r="B390" s="163"/>
      <c r="C390" s="298" t="s">
        <v>1369</v>
      </c>
      <c r="D390" s="452"/>
      <c r="E390" s="452"/>
      <c r="F390" s="226">
        <f t="shared" si="22"/>
        <v>97.2</v>
      </c>
      <c r="G390" s="225"/>
      <c r="H390" s="225"/>
      <c r="I390" s="225">
        <v>97.2</v>
      </c>
      <c r="J390" s="225"/>
      <c r="K390" s="219"/>
      <c r="L390" s="165" t="s">
        <v>410</v>
      </c>
      <c r="M390" s="165" t="s">
        <v>1010</v>
      </c>
    </row>
    <row r="391" spans="1:13" ht="89.25">
      <c r="A391" s="574"/>
      <c r="B391" s="173">
        <v>41</v>
      </c>
      <c r="C391" s="281" t="s">
        <v>411</v>
      </c>
      <c r="D391" s="167" t="s">
        <v>19</v>
      </c>
      <c r="E391" s="167" t="s">
        <v>384</v>
      </c>
      <c r="F391" s="220">
        <v>410</v>
      </c>
      <c r="G391" s="212"/>
      <c r="H391" s="212"/>
      <c r="I391" s="212">
        <v>410</v>
      </c>
      <c r="J391" s="212"/>
      <c r="K391" s="211"/>
      <c r="L391" s="165" t="s">
        <v>412</v>
      </c>
      <c r="M391" s="143" t="s">
        <v>1011</v>
      </c>
    </row>
    <row r="392" spans="1:13" ht="89.25">
      <c r="A392" s="574"/>
      <c r="B392" s="173">
        <v>42</v>
      </c>
      <c r="C392" s="276" t="s">
        <v>413</v>
      </c>
      <c r="D392" s="167" t="s">
        <v>19</v>
      </c>
      <c r="E392" s="167" t="s">
        <v>384</v>
      </c>
      <c r="F392" s="220">
        <f t="shared" si="22"/>
        <v>636</v>
      </c>
      <c r="G392" s="212"/>
      <c r="H392" s="212"/>
      <c r="I392" s="212">
        <v>636</v>
      </c>
      <c r="J392" s="211"/>
      <c r="K392" s="211"/>
      <c r="L392" s="165" t="s">
        <v>414</v>
      </c>
      <c r="M392" s="165" t="s">
        <v>1014</v>
      </c>
    </row>
    <row r="393" spans="1:13" ht="89.25">
      <c r="A393" s="574"/>
      <c r="B393" s="173">
        <v>43</v>
      </c>
      <c r="C393" s="276" t="s">
        <v>415</v>
      </c>
      <c r="D393" s="167" t="s">
        <v>19</v>
      </c>
      <c r="E393" s="167" t="s">
        <v>384</v>
      </c>
      <c r="F393" s="220">
        <f t="shared" si="22"/>
        <v>623.1</v>
      </c>
      <c r="G393" s="212"/>
      <c r="H393" s="212"/>
      <c r="I393" s="212"/>
      <c r="J393" s="211"/>
      <c r="K393" s="212">
        <v>623.1</v>
      </c>
      <c r="L393" s="165" t="s">
        <v>416</v>
      </c>
      <c r="M393" s="165" t="s">
        <v>1011</v>
      </c>
    </row>
    <row r="394" spans="1:13" ht="89.25">
      <c r="A394" s="574"/>
      <c r="B394" s="173">
        <v>44</v>
      </c>
      <c r="C394" s="281" t="s">
        <v>1250</v>
      </c>
      <c r="D394" s="167" t="s">
        <v>19</v>
      </c>
      <c r="E394" s="167" t="s">
        <v>384</v>
      </c>
      <c r="F394" s="220">
        <f t="shared" si="22"/>
        <v>116</v>
      </c>
      <c r="G394" s="212"/>
      <c r="H394" s="212"/>
      <c r="I394" s="212">
        <v>116</v>
      </c>
      <c r="J394" s="212"/>
      <c r="K394" s="212"/>
      <c r="L394" s="165" t="s">
        <v>417</v>
      </c>
      <c r="M394" s="165" t="s">
        <v>1015</v>
      </c>
    </row>
    <row r="395" spans="1:13" ht="89.25">
      <c r="A395" s="574"/>
      <c r="B395" s="173">
        <v>45</v>
      </c>
      <c r="C395" s="276" t="s">
        <v>418</v>
      </c>
      <c r="D395" s="167" t="s">
        <v>19</v>
      </c>
      <c r="E395" s="167" t="s">
        <v>384</v>
      </c>
      <c r="F395" s="220">
        <f t="shared" si="22"/>
        <v>125.2</v>
      </c>
      <c r="G395" s="212"/>
      <c r="H395" s="212"/>
      <c r="I395" s="212">
        <v>25.2</v>
      </c>
      <c r="J395" s="212"/>
      <c r="K395" s="212">
        <v>100</v>
      </c>
      <c r="L395" s="165" t="s">
        <v>419</v>
      </c>
      <c r="M395" s="165" t="s">
        <v>1016</v>
      </c>
    </row>
    <row r="396" spans="1:13" ht="114.75">
      <c r="A396" s="574"/>
      <c r="B396" s="173">
        <v>46</v>
      </c>
      <c r="C396" s="276" t="s">
        <v>420</v>
      </c>
      <c r="D396" s="167" t="s">
        <v>19</v>
      </c>
      <c r="E396" s="167" t="s">
        <v>384</v>
      </c>
      <c r="F396" s="220">
        <f t="shared" si="22"/>
        <v>3156.5</v>
      </c>
      <c r="G396" s="212"/>
      <c r="H396" s="212"/>
      <c r="I396" s="212"/>
      <c r="J396" s="212"/>
      <c r="K396" s="212">
        <v>3156.5</v>
      </c>
      <c r="L396" s="165" t="s">
        <v>421</v>
      </c>
      <c r="M396" s="306" t="s">
        <v>1373</v>
      </c>
    </row>
    <row r="397" spans="1:13" ht="89.25">
      <c r="A397" s="574"/>
      <c r="B397" s="173">
        <v>47</v>
      </c>
      <c r="C397" s="276" t="s">
        <v>422</v>
      </c>
      <c r="D397" s="167" t="s">
        <v>19</v>
      </c>
      <c r="E397" s="167" t="s">
        <v>384</v>
      </c>
      <c r="F397" s="220">
        <f t="shared" si="22"/>
        <v>750</v>
      </c>
      <c r="G397" s="212"/>
      <c r="H397" s="212"/>
      <c r="I397" s="212"/>
      <c r="J397" s="212"/>
      <c r="K397" s="212">
        <v>750</v>
      </c>
      <c r="L397" s="165" t="s">
        <v>423</v>
      </c>
      <c r="M397" s="165" t="s">
        <v>771</v>
      </c>
    </row>
    <row r="398" spans="1:13" ht="292.5" customHeight="1">
      <c r="A398" s="574"/>
      <c r="B398" s="173">
        <v>48</v>
      </c>
      <c r="C398" s="281" t="s">
        <v>424</v>
      </c>
      <c r="D398" s="165" t="s">
        <v>19</v>
      </c>
      <c r="E398" s="167" t="s">
        <v>384</v>
      </c>
      <c r="F398" s="212">
        <f t="shared" si="22"/>
        <v>251.6</v>
      </c>
      <c r="G398" s="212"/>
      <c r="H398" s="212"/>
      <c r="I398" s="212">
        <v>78.900000000000006</v>
      </c>
      <c r="J398" s="212"/>
      <c r="K398" s="212">
        <v>172.7</v>
      </c>
      <c r="L398" s="165" t="s">
        <v>397</v>
      </c>
      <c r="M398" s="165" t="s">
        <v>425</v>
      </c>
    </row>
    <row r="399" spans="1:13" ht="89.25">
      <c r="A399" s="574"/>
      <c r="B399" s="173">
        <v>49</v>
      </c>
      <c r="C399" s="276" t="s">
        <v>426</v>
      </c>
      <c r="D399" s="167" t="s">
        <v>19</v>
      </c>
      <c r="E399" s="167" t="s">
        <v>384</v>
      </c>
      <c r="F399" s="212">
        <f t="shared" si="22"/>
        <v>121.6</v>
      </c>
      <c r="G399" s="220"/>
      <c r="H399" s="220"/>
      <c r="I399" s="220">
        <v>121.6</v>
      </c>
      <c r="J399" s="220"/>
      <c r="K399" s="220"/>
      <c r="L399" s="167" t="s">
        <v>1251</v>
      </c>
      <c r="M399" s="167" t="s">
        <v>1017</v>
      </c>
    </row>
    <row r="400" spans="1:13" ht="89.25">
      <c r="A400" s="574"/>
      <c r="B400" s="173">
        <v>50</v>
      </c>
      <c r="C400" s="281" t="s">
        <v>427</v>
      </c>
      <c r="D400" s="165" t="s">
        <v>19</v>
      </c>
      <c r="E400" s="167" t="s">
        <v>384</v>
      </c>
      <c r="F400" s="212">
        <f t="shared" si="22"/>
        <v>631.4</v>
      </c>
      <c r="G400" s="212"/>
      <c r="H400" s="212"/>
      <c r="I400" s="212">
        <v>631.4</v>
      </c>
      <c r="J400" s="212"/>
      <c r="K400" s="211"/>
      <c r="L400" s="165" t="s">
        <v>428</v>
      </c>
      <c r="M400" s="165" t="s">
        <v>429</v>
      </c>
    </row>
    <row r="401" spans="1:13" ht="89.25">
      <c r="A401" s="574"/>
      <c r="B401" s="173">
        <v>51</v>
      </c>
      <c r="C401" s="281" t="s">
        <v>430</v>
      </c>
      <c r="D401" s="165" t="s">
        <v>19</v>
      </c>
      <c r="E401" s="167" t="s">
        <v>384</v>
      </c>
      <c r="F401" s="212">
        <f t="shared" si="22"/>
        <v>17.399999999999999</v>
      </c>
      <c r="G401" s="212"/>
      <c r="H401" s="212"/>
      <c r="I401" s="212">
        <v>17.399999999999999</v>
      </c>
      <c r="J401" s="212"/>
      <c r="K401" s="211"/>
      <c r="L401" s="165" t="s">
        <v>431</v>
      </c>
      <c r="M401" s="165" t="s">
        <v>432</v>
      </c>
    </row>
    <row r="402" spans="1:13" ht="89.25">
      <c r="A402" s="574"/>
      <c r="B402" s="173">
        <v>52</v>
      </c>
      <c r="C402" s="277" t="s">
        <v>433</v>
      </c>
      <c r="D402" s="165" t="s">
        <v>19</v>
      </c>
      <c r="E402" s="167" t="s">
        <v>384</v>
      </c>
      <c r="F402" s="212">
        <f t="shared" si="22"/>
        <v>100</v>
      </c>
      <c r="G402" s="222"/>
      <c r="H402" s="222"/>
      <c r="I402" s="222">
        <v>100</v>
      </c>
      <c r="J402" s="222"/>
      <c r="K402" s="223"/>
      <c r="L402" s="168" t="s">
        <v>434</v>
      </c>
      <c r="M402" s="168" t="s">
        <v>1062</v>
      </c>
    </row>
    <row r="403" spans="1:13" ht="89.25">
      <c r="A403" s="575"/>
      <c r="B403" s="173">
        <v>53</v>
      </c>
      <c r="C403" s="281" t="s">
        <v>435</v>
      </c>
      <c r="D403" s="167" t="s">
        <v>19</v>
      </c>
      <c r="E403" s="165" t="s">
        <v>436</v>
      </c>
      <c r="F403" s="212">
        <f t="shared" si="22"/>
        <v>186.5</v>
      </c>
      <c r="G403" s="212"/>
      <c r="H403" s="212"/>
      <c r="I403" s="212">
        <v>186.5</v>
      </c>
      <c r="J403" s="212"/>
      <c r="K403" s="212"/>
      <c r="L403" s="165" t="s">
        <v>437</v>
      </c>
      <c r="M403" s="165" t="s">
        <v>1061</v>
      </c>
    </row>
    <row r="404" spans="1:13" ht="96" customHeight="1">
      <c r="A404" s="14" t="s">
        <v>1105</v>
      </c>
      <c r="B404" s="173">
        <v>54</v>
      </c>
      <c r="C404" s="276" t="s">
        <v>438</v>
      </c>
      <c r="D404" s="167" t="s">
        <v>19</v>
      </c>
      <c r="E404" s="167" t="s">
        <v>439</v>
      </c>
      <c r="F404" s="224">
        <v>1518.8</v>
      </c>
      <c r="G404" s="224"/>
      <c r="H404" s="224"/>
      <c r="I404" s="224">
        <v>1518.8</v>
      </c>
      <c r="J404" s="224"/>
      <c r="K404" s="224"/>
      <c r="L404" s="165" t="s">
        <v>440</v>
      </c>
      <c r="M404" s="165" t="s">
        <v>441</v>
      </c>
    </row>
    <row r="405" spans="1:13" ht="15.6" customHeight="1">
      <c r="A405" s="76"/>
      <c r="B405" s="50"/>
      <c r="C405" s="5" t="s">
        <v>7</v>
      </c>
      <c r="D405" s="77"/>
      <c r="E405" s="77"/>
      <c r="F405" s="52">
        <f t="shared" ref="F405:K405" si="23">SUM(F340:F404)-F369-F370-F386-F387-F388-F389-F390</f>
        <v>81254.299999999974</v>
      </c>
      <c r="G405" s="52">
        <f t="shared" si="23"/>
        <v>0</v>
      </c>
      <c r="H405" s="52">
        <f t="shared" si="23"/>
        <v>0</v>
      </c>
      <c r="I405" s="52">
        <f t="shared" si="23"/>
        <v>12156.199999999999</v>
      </c>
      <c r="J405" s="52">
        <f t="shared" si="23"/>
        <v>0</v>
      </c>
      <c r="K405" s="52">
        <f t="shared" si="23"/>
        <v>69098.099999999991</v>
      </c>
      <c r="L405" s="17"/>
      <c r="M405" s="15"/>
    </row>
    <row r="406" spans="1:13" ht="21.6" customHeight="1">
      <c r="A406" s="269" t="s">
        <v>1252</v>
      </c>
      <c r="B406" s="338"/>
      <c r="C406" s="468" t="s">
        <v>1252</v>
      </c>
      <c r="D406" s="468"/>
      <c r="E406" s="468"/>
      <c r="F406" s="468"/>
      <c r="G406" s="468"/>
      <c r="H406" s="468"/>
      <c r="I406" s="468"/>
      <c r="J406" s="468"/>
      <c r="K406" s="468"/>
      <c r="L406" s="468"/>
      <c r="M406" s="337"/>
    </row>
    <row r="407" spans="1:13" ht="182.25" customHeight="1">
      <c r="A407" s="453" t="s">
        <v>1106</v>
      </c>
      <c r="B407" s="87" t="s">
        <v>17</v>
      </c>
      <c r="C407" s="280" t="s">
        <v>530</v>
      </c>
      <c r="D407" s="85" t="s">
        <v>19</v>
      </c>
      <c r="E407" s="83" t="s">
        <v>531</v>
      </c>
      <c r="F407" s="228">
        <f>SUM(G407:K407)</f>
        <v>3429.1</v>
      </c>
      <c r="G407" s="228"/>
      <c r="H407" s="228"/>
      <c r="I407" s="228">
        <v>342.9</v>
      </c>
      <c r="J407" s="228"/>
      <c r="K407" s="228">
        <v>3086.2</v>
      </c>
      <c r="L407" s="85" t="s">
        <v>1253</v>
      </c>
      <c r="M407" s="85" t="s">
        <v>1254</v>
      </c>
    </row>
    <row r="408" spans="1:13" ht="136.5" customHeight="1">
      <c r="A408" s="453"/>
      <c r="B408" s="87" t="s">
        <v>21</v>
      </c>
      <c r="C408" s="280" t="s">
        <v>532</v>
      </c>
      <c r="D408" s="85" t="s">
        <v>19</v>
      </c>
      <c r="E408" s="83" t="s">
        <v>531</v>
      </c>
      <c r="F408" s="228">
        <f>SUM(G408:K408)</f>
        <v>7000</v>
      </c>
      <c r="G408" s="228"/>
      <c r="H408" s="228"/>
      <c r="I408" s="228">
        <v>700</v>
      </c>
      <c r="J408" s="228"/>
      <c r="K408" s="228">
        <v>6300</v>
      </c>
      <c r="L408" s="85" t="s">
        <v>1253</v>
      </c>
      <c r="M408" s="85" t="s">
        <v>1255</v>
      </c>
    </row>
    <row r="409" spans="1:13" ht="163.5" customHeight="1">
      <c r="A409" s="453"/>
      <c r="B409" s="87" t="s">
        <v>28</v>
      </c>
      <c r="C409" s="299" t="s">
        <v>533</v>
      </c>
      <c r="D409" s="85" t="s">
        <v>19</v>
      </c>
      <c r="E409" s="83" t="s">
        <v>534</v>
      </c>
      <c r="F409" s="228">
        <f>SUM(G409:K409)</f>
        <v>2000</v>
      </c>
      <c r="G409" s="228"/>
      <c r="H409" s="228"/>
      <c r="I409" s="228">
        <v>1500</v>
      </c>
      <c r="J409" s="228">
        <v>100</v>
      </c>
      <c r="K409" s="228">
        <v>400</v>
      </c>
      <c r="L409" s="85" t="s">
        <v>535</v>
      </c>
      <c r="M409" s="84" t="s">
        <v>778</v>
      </c>
    </row>
    <row r="410" spans="1:13" ht="115.5" customHeight="1">
      <c r="A410" s="453"/>
      <c r="B410" s="87" t="s">
        <v>29</v>
      </c>
      <c r="C410" s="299" t="s">
        <v>536</v>
      </c>
      <c r="D410" s="85" t="s">
        <v>19</v>
      </c>
      <c r="E410" s="83" t="s">
        <v>531</v>
      </c>
      <c r="F410" s="228">
        <f>SUM(G410:K410)</f>
        <v>900</v>
      </c>
      <c r="G410" s="228"/>
      <c r="H410" s="228"/>
      <c r="I410" s="228"/>
      <c r="J410" s="228"/>
      <c r="K410" s="228">
        <v>900</v>
      </c>
      <c r="L410" s="85" t="s">
        <v>537</v>
      </c>
      <c r="M410" s="85" t="s">
        <v>994</v>
      </c>
    </row>
    <row r="411" spans="1:13" ht="67.900000000000006" customHeight="1">
      <c r="A411" s="453"/>
      <c r="B411" s="87" t="s">
        <v>35</v>
      </c>
      <c r="C411" s="280" t="s">
        <v>538</v>
      </c>
      <c r="D411" s="85" t="s">
        <v>19</v>
      </c>
      <c r="E411" s="83" t="s">
        <v>531</v>
      </c>
      <c r="F411" s="228">
        <f t="shared" ref="F411:F420" si="24">SUM(G411:K411)</f>
        <v>820</v>
      </c>
      <c r="G411" s="228"/>
      <c r="H411" s="228"/>
      <c r="I411" s="228">
        <v>120</v>
      </c>
      <c r="J411" s="228">
        <v>200</v>
      </c>
      <c r="K411" s="228">
        <v>500</v>
      </c>
      <c r="L411" s="85" t="s">
        <v>539</v>
      </c>
      <c r="M411" s="83" t="s">
        <v>1018</v>
      </c>
    </row>
    <row r="412" spans="1:13" ht="117" customHeight="1">
      <c r="A412" s="453"/>
      <c r="B412" s="87" t="s">
        <v>36</v>
      </c>
      <c r="C412" s="280" t="s">
        <v>540</v>
      </c>
      <c r="D412" s="85" t="s">
        <v>19</v>
      </c>
      <c r="E412" s="83" t="s">
        <v>531</v>
      </c>
      <c r="F412" s="228">
        <f t="shared" si="24"/>
        <v>800</v>
      </c>
      <c r="G412" s="228"/>
      <c r="H412" s="228"/>
      <c r="I412" s="228"/>
      <c r="J412" s="228">
        <v>400</v>
      </c>
      <c r="K412" s="228">
        <v>400</v>
      </c>
      <c r="L412" s="85" t="s">
        <v>541</v>
      </c>
      <c r="M412" s="83" t="s">
        <v>1060</v>
      </c>
    </row>
    <row r="413" spans="1:13" ht="90.75" customHeight="1">
      <c r="A413" s="453"/>
      <c r="B413" s="87" t="s">
        <v>38</v>
      </c>
      <c r="C413" s="357" t="s">
        <v>1404</v>
      </c>
      <c r="D413" s="85" t="s">
        <v>19</v>
      </c>
      <c r="E413" s="83" t="s">
        <v>531</v>
      </c>
      <c r="F413" s="228">
        <f t="shared" si="24"/>
        <v>390</v>
      </c>
      <c r="G413" s="228"/>
      <c r="H413" s="228"/>
      <c r="I413" s="228">
        <v>340</v>
      </c>
      <c r="J413" s="228"/>
      <c r="K413" s="228">
        <v>50</v>
      </c>
      <c r="L413" s="85" t="s">
        <v>542</v>
      </c>
      <c r="M413" s="84" t="s">
        <v>543</v>
      </c>
    </row>
    <row r="414" spans="1:13" ht="66" customHeight="1">
      <c r="A414" s="453"/>
      <c r="B414" s="87" t="s">
        <v>41</v>
      </c>
      <c r="C414" s="280" t="s">
        <v>544</v>
      </c>
      <c r="D414" s="85" t="s">
        <v>19</v>
      </c>
      <c r="E414" s="83" t="s">
        <v>531</v>
      </c>
      <c r="F414" s="228">
        <f t="shared" si="24"/>
        <v>1000</v>
      </c>
      <c r="G414" s="228"/>
      <c r="H414" s="228"/>
      <c r="I414" s="228">
        <v>500</v>
      </c>
      <c r="J414" s="228">
        <v>100</v>
      </c>
      <c r="K414" s="228">
        <v>400</v>
      </c>
      <c r="L414" s="258" t="s">
        <v>1312</v>
      </c>
      <c r="M414" s="258" t="s">
        <v>1311</v>
      </c>
    </row>
    <row r="415" spans="1:13" ht="117" customHeight="1">
      <c r="A415" s="453"/>
      <c r="B415" s="87" t="s">
        <v>44</v>
      </c>
      <c r="C415" s="299" t="s">
        <v>1256</v>
      </c>
      <c r="D415" s="85" t="s">
        <v>19</v>
      </c>
      <c r="E415" s="83" t="s">
        <v>531</v>
      </c>
      <c r="F415" s="228">
        <f t="shared" si="24"/>
        <v>10</v>
      </c>
      <c r="G415" s="228"/>
      <c r="H415" s="228"/>
      <c r="I415" s="228">
        <v>10</v>
      </c>
      <c r="J415" s="228"/>
      <c r="K415" s="228"/>
      <c r="L415" s="85" t="s">
        <v>1257</v>
      </c>
      <c r="M415" s="85" t="s">
        <v>1019</v>
      </c>
    </row>
    <row r="416" spans="1:13" ht="33.6" customHeight="1">
      <c r="A416" s="453"/>
      <c r="B416" s="457" t="s">
        <v>47</v>
      </c>
      <c r="C416" s="280" t="s">
        <v>545</v>
      </c>
      <c r="D416" s="506" t="s">
        <v>19</v>
      </c>
      <c r="E416" s="583" t="s">
        <v>531</v>
      </c>
      <c r="F416" s="228">
        <f t="shared" ref="F416:I416" si="25">SUM(F417:F420)</f>
        <v>220.7</v>
      </c>
      <c r="G416" s="228"/>
      <c r="H416" s="228"/>
      <c r="I416" s="228">
        <f t="shared" si="25"/>
        <v>220.7</v>
      </c>
      <c r="J416" s="228"/>
      <c r="K416" s="228"/>
      <c r="L416" s="227"/>
      <c r="M416" s="84"/>
    </row>
    <row r="417" spans="1:13" ht="56.25" customHeight="1">
      <c r="A417" s="453"/>
      <c r="B417" s="458"/>
      <c r="C417" s="300" t="s">
        <v>1392</v>
      </c>
      <c r="D417" s="507"/>
      <c r="E417" s="584"/>
      <c r="F417" s="230">
        <f t="shared" si="24"/>
        <v>63.9</v>
      </c>
      <c r="G417" s="230"/>
      <c r="H417" s="230"/>
      <c r="I417" s="230">
        <v>63.9</v>
      </c>
      <c r="J417" s="230"/>
      <c r="K417" s="229"/>
      <c r="L417" s="506" t="s">
        <v>546</v>
      </c>
      <c r="M417" s="506" t="s">
        <v>755</v>
      </c>
    </row>
    <row r="418" spans="1:13" ht="21" customHeight="1">
      <c r="A418" s="453"/>
      <c r="B418" s="458"/>
      <c r="C418" s="300" t="s">
        <v>1258</v>
      </c>
      <c r="D418" s="507"/>
      <c r="E418" s="584"/>
      <c r="F418" s="230">
        <f t="shared" si="24"/>
        <v>69.5</v>
      </c>
      <c r="G418" s="230"/>
      <c r="H418" s="230"/>
      <c r="I418" s="230">
        <v>69.5</v>
      </c>
      <c r="J418" s="230"/>
      <c r="K418" s="229"/>
      <c r="L418" s="507"/>
      <c r="M418" s="507"/>
    </row>
    <row r="419" spans="1:13" ht="66" customHeight="1">
      <c r="A419" s="453"/>
      <c r="B419" s="458"/>
      <c r="C419" s="300" t="s">
        <v>1370</v>
      </c>
      <c r="D419" s="507"/>
      <c r="E419" s="584"/>
      <c r="F419" s="230">
        <f t="shared" si="24"/>
        <v>36.1</v>
      </c>
      <c r="G419" s="230"/>
      <c r="H419" s="230"/>
      <c r="I419" s="230">
        <v>36.1</v>
      </c>
      <c r="J419" s="230"/>
      <c r="K419" s="229"/>
      <c r="L419" s="507"/>
      <c r="M419" s="507"/>
    </row>
    <row r="420" spans="1:13" ht="66.75" customHeight="1">
      <c r="A420" s="453"/>
      <c r="B420" s="459"/>
      <c r="C420" s="300" t="s">
        <v>1371</v>
      </c>
      <c r="D420" s="508"/>
      <c r="E420" s="585"/>
      <c r="F420" s="230">
        <f t="shared" si="24"/>
        <v>51.2</v>
      </c>
      <c r="G420" s="230"/>
      <c r="H420" s="230"/>
      <c r="I420" s="230">
        <v>51.2</v>
      </c>
      <c r="J420" s="230"/>
      <c r="K420" s="229"/>
      <c r="L420" s="508"/>
      <c r="M420" s="508"/>
    </row>
    <row r="421" spans="1:13" ht="93" customHeight="1">
      <c r="A421" s="453"/>
      <c r="B421" s="87" t="s">
        <v>50</v>
      </c>
      <c r="C421" s="299" t="s">
        <v>547</v>
      </c>
      <c r="D421" s="85" t="s">
        <v>19</v>
      </c>
      <c r="E421" s="83" t="s">
        <v>531</v>
      </c>
      <c r="F421" s="228">
        <f>SUM(G421:K421)</f>
        <v>150</v>
      </c>
      <c r="G421" s="228"/>
      <c r="H421" s="228"/>
      <c r="I421" s="228">
        <v>75</v>
      </c>
      <c r="J421" s="228"/>
      <c r="K421" s="228">
        <v>75</v>
      </c>
      <c r="L421" s="162" t="s">
        <v>548</v>
      </c>
      <c r="M421" s="162" t="s">
        <v>1020</v>
      </c>
    </row>
    <row r="422" spans="1:13" ht="15.6" customHeight="1">
      <c r="A422" s="91"/>
      <c r="B422" s="87"/>
      <c r="C422" s="89" t="s">
        <v>7</v>
      </c>
      <c r="D422" s="87"/>
      <c r="E422" s="88"/>
      <c r="F422" s="90">
        <f t="shared" ref="F422:K422" si="26">SUM(F407:F416)+F421</f>
        <v>16719.8</v>
      </c>
      <c r="G422" s="90">
        <f t="shared" si="26"/>
        <v>0</v>
      </c>
      <c r="H422" s="90">
        <f t="shared" si="26"/>
        <v>0</v>
      </c>
      <c r="I422" s="90">
        <f t="shared" si="26"/>
        <v>3808.6</v>
      </c>
      <c r="J422" s="90">
        <f t="shared" si="26"/>
        <v>800</v>
      </c>
      <c r="K422" s="90">
        <f t="shared" si="26"/>
        <v>12111.2</v>
      </c>
      <c r="L422" s="88"/>
      <c r="M422" s="86"/>
    </row>
    <row r="423" spans="1:13" ht="23.45" customHeight="1">
      <c r="A423" s="269" t="s">
        <v>1259</v>
      </c>
      <c r="B423" s="338"/>
      <c r="C423" s="468" t="s">
        <v>1259</v>
      </c>
      <c r="D423" s="468"/>
      <c r="E423" s="468"/>
      <c r="F423" s="468"/>
      <c r="G423" s="468"/>
      <c r="H423" s="468"/>
      <c r="I423" s="468"/>
      <c r="J423" s="468"/>
      <c r="K423" s="468"/>
      <c r="L423" s="468"/>
      <c r="M423" s="337"/>
    </row>
    <row r="424" spans="1:13" ht="78" customHeight="1">
      <c r="A424" s="454" t="s">
        <v>1107</v>
      </c>
      <c r="B424" s="310" t="s">
        <v>17</v>
      </c>
      <c r="C424" s="301" t="s">
        <v>461</v>
      </c>
      <c r="D424" s="231" t="s">
        <v>19</v>
      </c>
      <c r="E424" s="231" t="s">
        <v>1260</v>
      </c>
      <c r="F424" s="161">
        <v>70</v>
      </c>
      <c r="G424" s="160"/>
      <c r="H424" s="160"/>
      <c r="I424" s="161">
        <v>60</v>
      </c>
      <c r="J424" s="161">
        <v>10</v>
      </c>
      <c r="K424" s="160"/>
      <c r="L424" s="78" t="s">
        <v>463</v>
      </c>
      <c r="M424" s="78" t="s">
        <v>1021</v>
      </c>
    </row>
    <row r="425" spans="1:13" ht="54" customHeight="1">
      <c r="A425" s="455"/>
      <c r="B425" s="9" t="s">
        <v>21</v>
      </c>
      <c r="C425" s="302" t="s">
        <v>464</v>
      </c>
      <c r="D425" s="78" t="s">
        <v>19</v>
      </c>
      <c r="E425" s="78" t="s">
        <v>465</v>
      </c>
      <c r="F425" s="82">
        <v>50</v>
      </c>
      <c r="G425" s="232"/>
      <c r="H425" s="232"/>
      <c r="I425" s="82">
        <v>50</v>
      </c>
      <c r="J425" s="232"/>
      <c r="K425" s="232"/>
      <c r="L425" s="78" t="s">
        <v>466</v>
      </c>
      <c r="M425" s="78" t="s">
        <v>710</v>
      </c>
    </row>
    <row r="426" spans="1:13" ht="78" customHeight="1">
      <c r="A426" s="455"/>
      <c r="B426" s="339" t="s">
        <v>28</v>
      </c>
      <c r="C426" s="302" t="s">
        <v>1261</v>
      </c>
      <c r="D426" s="78" t="s">
        <v>19</v>
      </c>
      <c r="E426" s="78" t="s">
        <v>467</v>
      </c>
      <c r="F426" s="82">
        <v>50</v>
      </c>
      <c r="G426" s="232"/>
      <c r="H426" s="232"/>
      <c r="I426" s="82">
        <v>30</v>
      </c>
      <c r="J426" s="82"/>
      <c r="K426" s="82">
        <v>20</v>
      </c>
      <c r="L426" s="78" t="s">
        <v>468</v>
      </c>
      <c r="M426" s="78" t="s">
        <v>744</v>
      </c>
    </row>
    <row r="427" spans="1:13" ht="53.45" customHeight="1">
      <c r="A427" s="455"/>
      <c r="B427" s="482" t="s">
        <v>29</v>
      </c>
      <c r="C427" s="513" t="s">
        <v>469</v>
      </c>
      <c r="D427" s="463" t="s">
        <v>19</v>
      </c>
      <c r="E427" s="463" t="s">
        <v>1260</v>
      </c>
      <c r="F427" s="516">
        <v>150</v>
      </c>
      <c r="G427" s="518"/>
      <c r="H427" s="518"/>
      <c r="I427" s="516">
        <v>100</v>
      </c>
      <c r="J427" s="516">
        <v>5</v>
      </c>
      <c r="K427" s="516">
        <v>45</v>
      </c>
      <c r="L427" s="78" t="s">
        <v>470</v>
      </c>
      <c r="M427" s="78" t="s">
        <v>1022</v>
      </c>
    </row>
    <row r="428" spans="1:13" ht="54" customHeight="1">
      <c r="A428" s="455"/>
      <c r="B428" s="483"/>
      <c r="C428" s="514"/>
      <c r="D428" s="464"/>
      <c r="E428" s="464"/>
      <c r="F428" s="517"/>
      <c r="G428" s="519"/>
      <c r="H428" s="519"/>
      <c r="I428" s="517"/>
      <c r="J428" s="517"/>
      <c r="K428" s="517"/>
      <c r="L428" s="78" t="s">
        <v>471</v>
      </c>
      <c r="M428" s="78" t="s">
        <v>1023</v>
      </c>
    </row>
    <row r="429" spans="1:13" ht="92.25" customHeight="1">
      <c r="A429" s="455"/>
      <c r="B429" s="9" t="s">
        <v>35</v>
      </c>
      <c r="C429" s="302" t="s">
        <v>472</v>
      </c>
      <c r="D429" s="78" t="s">
        <v>19</v>
      </c>
      <c r="E429" s="78" t="s">
        <v>473</v>
      </c>
      <c r="F429" s="82">
        <v>50</v>
      </c>
      <c r="G429" s="79"/>
      <c r="H429" s="79"/>
      <c r="I429" s="82">
        <v>50</v>
      </c>
      <c r="J429" s="79"/>
      <c r="K429" s="79"/>
      <c r="L429" s="78" t="s">
        <v>474</v>
      </c>
      <c r="M429" s="78" t="s">
        <v>1024</v>
      </c>
    </row>
    <row r="430" spans="1:13" ht="79.150000000000006" customHeight="1">
      <c r="A430" s="455"/>
      <c r="B430" s="9" t="s">
        <v>36</v>
      </c>
      <c r="C430" s="302" t="s">
        <v>475</v>
      </c>
      <c r="D430" s="78" t="s">
        <v>19</v>
      </c>
      <c r="E430" s="78" t="s">
        <v>476</v>
      </c>
      <c r="F430" s="82">
        <v>283</v>
      </c>
      <c r="G430" s="79"/>
      <c r="H430" s="79"/>
      <c r="I430" s="82">
        <v>260</v>
      </c>
      <c r="J430" s="82">
        <v>23</v>
      </c>
      <c r="K430" s="79"/>
      <c r="L430" s="78" t="s">
        <v>477</v>
      </c>
      <c r="M430" s="78" t="s">
        <v>478</v>
      </c>
    </row>
    <row r="431" spans="1:13" ht="78.75" customHeight="1">
      <c r="A431" s="455"/>
      <c r="B431" s="9" t="s">
        <v>38</v>
      </c>
      <c r="C431" s="302" t="s">
        <v>479</v>
      </c>
      <c r="D431" s="78" t="s">
        <v>19</v>
      </c>
      <c r="E431" s="78" t="s">
        <v>480</v>
      </c>
      <c r="F431" s="82">
        <v>100</v>
      </c>
      <c r="G431" s="79"/>
      <c r="H431" s="79"/>
      <c r="I431" s="82">
        <v>40</v>
      </c>
      <c r="J431" s="79"/>
      <c r="K431" s="82">
        <v>60</v>
      </c>
      <c r="L431" s="78" t="s">
        <v>1262</v>
      </c>
      <c r="M431" s="165" t="s">
        <v>481</v>
      </c>
    </row>
    <row r="432" spans="1:13" ht="54.6" customHeight="1">
      <c r="A432" s="455"/>
      <c r="B432" s="9" t="s">
        <v>41</v>
      </c>
      <c r="C432" s="302" t="s">
        <v>482</v>
      </c>
      <c r="D432" s="78" t="s">
        <v>19</v>
      </c>
      <c r="E432" s="78" t="s">
        <v>465</v>
      </c>
      <c r="F432" s="82">
        <v>85.5</v>
      </c>
      <c r="G432" s="79"/>
      <c r="H432" s="79"/>
      <c r="I432" s="82">
        <v>85.5</v>
      </c>
      <c r="J432" s="79"/>
      <c r="K432" s="79"/>
      <c r="L432" s="80" t="s">
        <v>483</v>
      </c>
      <c r="M432" s="49" t="s">
        <v>1263</v>
      </c>
    </row>
    <row r="433" spans="1:13" ht="76.5" customHeight="1">
      <c r="A433" s="456"/>
      <c r="B433" s="9" t="s">
        <v>44</v>
      </c>
      <c r="C433" s="302" t="s">
        <v>484</v>
      </c>
      <c r="D433" s="78" t="s">
        <v>19</v>
      </c>
      <c r="E433" s="78" t="s">
        <v>476</v>
      </c>
      <c r="F433" s="82">
        <v>550</v>
      </c>
      <c r="G433" s="79"/>
      <c r="H433" s="79"/>
      <c r="I433" s="82">
        <v>100</v>
      </c>
      <c r="J433" s="79"/>
      <c r="K433" s="82">
        <v>450</v>
      </c>
      <c r="L433" s="78" t="s">
        <v>485</v>
      </c>
      <c r="M433" s="78" t="s">
        <v>1025</v>
      </c>
    </row>
    <row r="434" spans="1:13" ht="78" customHeight="1">
      <c r="A434" s="454" t="s">
        <v>528</v>
      </c>
      <c r="B434" s="9" t="s">
        <v>47</v>
      </c>
      <c r="C434" s="302" t="s">
        <v>486</v>
      </c>
      <c r="D434" s="78" t="s">
        <v>19</v>
      </c>
      <c r="E434" s="78" t="s">
        <v>487</v>
      </c>
      <c r="F434" s="82">
        <v>700</v>
      </c>
      <c r="G434" s="79"/>
      <c r="H434" s="79"/>
      <c r="I434" s="82">
        <v>700</v>
      </c>
      <c r="J434" s="79"/>
      <c r="K434" s="82"/>
      <c r="L434" s="80" t="s">
        <v>488</v>
      </c>
      <c r="M434" s="80" t="s">
        <v>489</v>
      </c>
    </row>
    <row r="435" spans="1:13" ht="78.75" customHeight="1">
      <c r="A435" s="455"/>
      <c r="B435" s="9" t="s">
        <v>50</v>
      </c>
      <c r="C435" s="302" t="s">
        <v>490</v>
      </c>
      <c r="D435" s="78" t="s">
        <v>19</v>
      </c>
      <c r="E435" s="78" t="s">
        <v>487</v>
      </c>
      <c r="F435" s="82">
        <v>142</v>
      </c>
      <c r="G435" s="232"/>
      <c r="H435" s="232"/>
      <c r="I435" s="82">
        <v>102</v>
      </c>
      <c r="J435" s="82">
        <v>5</v>
      </c>
      <c r="K435" s="82">
        <v>35</v>
      </c>
      <c r="L435" s="78" t="s">
        <v>491</v>
      </c>
      <c r="M435" s="165" t="s">
        <v>1026</v>
      </c>
    </row>
    <row r="436" spans="1:13" ht="78.75" customHeight="1">
      <c r="A436" s="455"/>
      <c r="B436" s="9" t="s">
        <v>54</v>
      </c>
      <c r="C436" s="302" t="s">
        <v>492</v>
      </c>
      <c r="D436" s="78" t="s">
        <v>19</v>
      </c>
      <c r="E436" s="78" t="s">
        <v>462</v>
      </c>
      <c r="F436" s="82">
        <v>150</v>
      </c>
      <c r="G436" s="79"/>
      <c r="H436" s="79"/>
      <c r="I436" s="82">
        <v>100</v>
      </c>
      <c r="J436" s="82">
        <v>5</v>
      </c>
      <c r="K436" s="82">
        <v>45</v>
      </c>
      <c r="L436" s="78" t="s">
        <v>493</v>
      </c>
      <c r="M436" s="165" t="s">
        <v>955</v>
      </c>
    </row>
    <row r="437" spans="1:13" ht="76.5" customHeight="1">
      <c r="A437" s="456"/>
      <c r="B437" s="9" t="s">
        <v>55</v>
      </c>
      <c r="C437" s="302" t="s">
        <v>494</v>
      </c>
      <c r="D437" s="78" t="s">
        <v>19</v>
      </c>
      <c r="E437" s="78" t="s">
        <v>495</v>
      </c>
      <c r="F437" s="82">
        <v>73</v>
      </c>
      <c r="G437" s="79"/>
      <c r="H437" s="79"/>
      <c r="I437" s="82">
        <v>73</v>
      </c>
      <c r="J437" s="79"/>
      <c r="K437" s="79"/>
      <c r="L437" s="78" t="s">
        <v>496</v>
      </c>
      <c r="M437" s="165" t="s">
        <v>497</v>
      </c>
    </row>
    <row r="438" spans="1:13" ht="117.6" customHeight="1">
      <c r="A438" s="440" t="s">
        <v>529</v>
      </c>
      <c r="B438" s="9" t="s">
        <v>56</v>
      </c>
      <c r="C438" s="302" t="s">
        <v>498</v>
      </c>
      <c r="D438" s="78" t="s">
        <v>19</v>
      </c>
      <c r="E438" s="78" t="s">
        <v>499</v>
      </c>
      <c r="F438" s="82">
        <v>55</v>
      </c>
      <c r="G438" s="232"/>
      <c r="H438" s="232"/>
      <c r="I438" s="82">
        <v>55</v>
      </c>
      <c r="J438" s="232"/>
      <c r="K438" s="232"/>
      <c r="L438" s="78" t="s">
        <v>500</v>
      </c>
      <c r="M438" s="49" t="s">
        <v>995</v>
      </c>
    </row>
    <row r="439" spans="1:13" ht="133.15" customHeight="1">
      <c r="A439" s="440"/>
      <c r="B439" s="9" t="s">
        <v>57</v>
      </c>
      <c r="C439" s="302" t="s">
        <v>1264</v>
      </c>
      <c r="D439" s="78" t="s">
        <v>19</v>
      </c>
      <c r="E439" s="78" t="s">
        <v>501</v>
      </c>
      <c r="F439" s="82">
        <v>75</v>
      </c>
      <c r="G439" s="232"/>
      <c r="H439" s="232"/>
      <c r="I439" s="82">
        <v>70</v>
      </c>
      <c r="J439" s="82">
        <v>5</v>
      </c>
      <c r="K439" s="232"/>
      <c r="L439" s="78" t="s">
        <v>1265</v>
      </c>
      <c r="M439" s="49" t="s">
        <v>1027</v>
      </c>
    </row>
    <row r="440" spans="1:13" ht="129.75" customHeight="1">
      <c r="A440" s="440"/>
      <c r="B440" s="9" t="s">
        <v>59</v>
      </c>
      <c r="C440" s="302" t="s">
        <v>1266</v>
      </c>
      <c r="D440" s="78" t="s">
        <v>19</v>
      </c>
      <c r="E440" s="78" t="s">
        <v>501</v>
      </c>
      <c r="F440" s="82">
        <v>25</v>
      </c>
      <c r="G440" s="232"/>
      <c r="H440" s="232"/>
      <c r="I440" s="82">
        <v>25</v>
      </c>
      <c r="J440" s="232"/>
      <c r="K440" s="232"/>
      <c r="L440" s="78" t="s">
        <v>502</v>
      </c>
      <c r="M440" s="49" t="s">
        <v>716</v>
      </c>
    </row>
    <row r="441" spans="1:13" ht="90" customHeight="1">
      <c r="A441" s="440"/>
      <c r="B441" s="9" t="s">
        <v>61</v>
      </c>
      <c r="C441" s="302" t="s">
        <v>503</v>
      </c>
      <c r="D441" s="78" t="s">
        <v>19</v>
      </c>
      <c r="E441" s="78" t="s">
        <v>504</v>
      </c>
      <c r="F441" s="82">
        <v>63</v>
      </c>
      <c r="G441" s="232"/>
      <c r="H441" s="232"/>
      <c r="I441" s="82">
        <v>53</v>
      </c>
      <c r="J441" s="82"/>
      <c r="K441" s="82">
        <v>10</v>
      </c>
      <c r="L441" s="78" t="s">
        <v>505</v>
      </c>
      <c r="M441" s="49" t="s">
        <v>506</v>
      </c>
    </row>
    <row r="442" spans="1:13" ht="167.25" customHeight="1">
      <c r="A442" s="440"/>
      <c r="B442" s="9" t="s">
        <v>63</v>
      </c>
      <c r="C442" s="302" t="s">
        <v>1267</v>
      </c>
      <c r="D442" s="78" t="s">
        <v>19</v>
      </c>
      <c r="E442" s="78" t="s">
        <v>507</v>
      </c>
      <c r="F442" s="82">
        <v>215</v>
      </c>
      <c r="G442" s="79"/>
      <c r="H442" s="79"/>
      <c r="I442" s="82">
        <v>200</v>
      </c>
      <c r="J442" s="82"/>
      <c r="K442" s="82">
        <v>15</v>
      </c>
      <c r="L442" s="78" t="s">
        <v>508</v>
      </c>
      <c r="M442" s="49" t="s">
        <v>509</v>
      </c>
    </row>
    <row r="443" spans="1:13" ht="153.75" customHeight="1">
      <c r="A443" s="440"/>
      <c r="B443" s="9" t="s">
        <v>65</v>
      </c>
      <c r="C443" s="303" t="s">
        <v>1335</v>
      </c>
      <c r="D443" s="78" t="s">
        <v>19</v>
      </c>
      <c r="E443" s="78" t="s">
        <v>510</v>
      </c>
      <c r="F443" s="82">
        <v>250</v>
      </c>
      <c r="G443" s="79"/>
      <c r="H443" s="79"/>
      <c r="I443" s="82">
        <v>200</v>
      </c>
      <c r="J443" s="82">
        <v>10</v>
      </c>
      <c r="K443" s="82">
        <v>40</v>
      </c>
      <c r="L443" s="78" t="s">
        <v>511</v>
      </c>
      <c r="M443" s="174" t="s">
        <v>1028</v>
      </c>
    </row>
    <row r="444" spans="1:13" ht="106.5" customHeight="1">
      <c r="A444" s="440"/>
      <c r="B444" s="9" t="s">
        <v>68</v>
      </c>
      <c r="C444" s="302" t="s">
        <v>1268</v>
      </c>
      <c r="D444" s="78" t="s">
        <v>19</v>
      </c>
      <c r="E444" s="78" t="s">
        <v>465</v>
      </c>
      <c r="F444" s="82">
        <v>300</v>
      </c>
      <c r="G444" s="79"/>
      <c r="H444" s="79"/>
      <c r="I444" s="82">
        <v>250</v>
      </c>
      <c r="J444" s="82">
        <v>5</v>
      </c>
      <c r="K444" s="82">
        <v>45</v>
      </c>
      <c r="L444" s="78" t="s">
        <v>512</v>
      </c>
      <c r="M444" s="174" t="s">
        <v>513</v>
      </c>
    </row>
    <row r="445" spans="1:13" ht="74.45" customHeight="1">
      <c r="A445" s="440"/>
      <c r="B445" s="482" t="s">
        <v>69</v>
      </c>
      <c r="C445" s="513" t="s">
        <v>514</v>
      </c>
      <c r="D445" s="463" t="s">
        <v>19</v>
      </c>
      <c r="E445" s="463" t="s">
        <v>499</v>
      </c>
      <c r="F445" s="516">
        <v>150</v>
      </c>
      <c r="G445" s="509"/>
      <c r="H445" s="509"/>
      <c r="I445" s="516">
        <v>50</v>
      </c>
      <c r="J445" s="516">
        <v>50</v>
      </c>
      <c r="K445" s="516">
        <v>50</v>
      </c>
      <c r="L445" s="78" t="s">
        <v>515</v>
      </c>
      <c r="M445" s="49" t="s">
        <v>1029</v>
      </c>
    </row>
    <row r="446" spans="1:13" ht="42" customHeight="1">
      <c r="A446" s="440"/>
      <c r="B446" s="483"/>
      <c r="C446" s="514"/>
      <c r="D446" s="464"/>
      <c r="E446" s="464"/>
      <c r="F446" s="517"/>
      <c r="G446" s="510"/>
      <c r="H446" s="510"/>
      <c r="I446" s="517"/>
      <c r="J446" s="517"/>
      <c r="K446" s="517"/>
      <c r="L446" s="80" t="s">
        <v>1269</v>
      </c>
      <c r="M446" s="174" t="s">
        <v>1023</v>
      </c>
    </row>
    <row r="447" spans="1:13" ht="121.9" customHeight="1">
      <c r="A447" s="440"/>
      <c r="B447" s="9" t="s">
        <v>227</v>
      </c>
      <c r="C447" s="302" t="s">
        <v>516</v>
      </c>
      <c r="D447" s="78" t="s">
        <v>19</v>
      </c>
      <c r="E447" s="78" t="s">
        <v>499</v>
      </c>
      <c r="F447" s="82">
        <v>200</v>
      </c>
      <c r="G447" s="79"/>
      <c r="H447" s="79"/>
      <c r="I447" s="82">
        <v>100</v>
      </c>
      <c r="J447" s="82">
        <v>30</v>
      </c>
      <c r="K447" s="82">
        <v>70</v>
      </c>
      <c r="L447" s="78" t="s">
        <v>517</v>
      </c>
      <c r="M447" s="165" t="s">
        <v>1030</v>
      </c>
    </row>
    <row r="448" spans="1:13" ht="61.5" customHeight="1">
      <c r="A448" s="440"/>
      <c r="B448" s="9" t="s">
        <v>230</v>
      </c>
      <c r="C448" s="302" t="s">
        <v>518</v>
      </c>
      <c r="D448" s="78" t="s">
        <v>19</v>
      </c>
      <c r="E448" s="78" t="s">
        <v>465</v>
      </c>
      <c r="F448" s="82">
        <v>10</v>
      </c>
      <c r="G448" s="79"/>
      <c r="H448" s="79"/>
      <c r="I448" s="82">
        <v>10</v>
      </c>
      <c r="J448" s="79"/>
      <c r="K448" s="79"/>
      <c r="L448" s="78" t="s">
        <v>1270</v>
      </c>
      <c r="M448" s="49" t="s">
        <v>1031</v>
      </c>
    </row>
    <row r="449" spans="1:13" ht="117" customHeight="1">
      <c r="A449" s="440"/>
      <c r="B449" s="9" t="s">
        <v>233</v>
      </c>
      <c r="C449" s="302" t="s">
        <v>519</v>
      </c>
      <c r="D449" s="78" t="s">
        <v>19</v>
      </c>
      <c r="E449" s="78" t="s">
        <v>499</v>
      </c>
      <c r="F449" s="82">
        <v>100</v>
      </c>
      <c r="G449" s="79"/>
      <c r="H449" s="79"/>
      <c r="I449" s="82">
        <v>100</v>
      </c>
      <c r="J449" s="79"/>
      <c r="K449" s="79"/>
      <c r="L449" s="78" t="s">
        <v>1271</v>
      </c>
      <c r="M449" s="49" t="s">
        <v>771</v>
      </c>
    </row>
    <row r="450" spans="1:13" ht="92.25" customHeight="1">
      <c r="A450" s="440"/>
      <c r="B450" s="9" t="s">
        <v>236</v>
      </c>
      <c r="C450" s="302" t="s">
        <v>520</v>
      </c>
      <c r="D450" s="78" t="s">
        <v>19</v>
      </c>
      <c r="E450" s="78" t="s">
        <v>521</v>
      </c>
      <c r="F450" s="82">
        <v>200</v>
      </c>
      <c r="G450" s="79"/>
      <c r="H450" s="79"/>
      <c r="I450" s="82">
        <v>150</v>
      </c>
      <c r="J450" s="82">
        <v>25</v>
      </c>
      <c r="K450" s="82">
        <v>25</v>
      </c>
      <c r="L450" s="78" t="s">
        <v>522</v>
      </c>
      <c r="M450" s="49" t="s">
        <v>73</v>
      </c>
    </row>
    <row r="451" spans="1:13" ht="93" customHeight="1">
      <c r="A451" s="440"/>
      <c r="B451" s="9" t="s">
        <v>239</v>
      </c>
      <c r="C451" s="302" t="s">
        <v>523</v>
      </c>
      <c r="D451" s="78" t="s">
        <v>19</v>
      </c>
      <c r="E451" s="78" t="s">
        <v>521</v>
      </c>
      <c r="F451" s="82">
        <v>250</v>
      </c>
      <c r="G451" s="79"/>
      <c r="H451" s="79"/>
      <c r="I451" s="82">
        <v>200</v>
      </c>
      <c r="J451" s="82">
        <v>20</v>
      </c>
      <c r="K451" s="82">
        <v>30</v>
      </c>
      <c r="L451" s="78" t="s">
        <v>1372</v>
      </c>
      <c r="M451" s="174" t="s">
        <v>1272</v>
      </c>
    </row>
    <row r="452" spans="1:13" ht="89.25" customHeight="1">
      <c r="A452" s="440"/>
      <c r="B452" s="9" t="s">
        <v>243</v>
      </c>
      <c r="C452" s="302" t="s">
        <v>524</v>
      </c>
      <c r="D452" s="78" t="s">
        <v>19</v>
      </c>
      <c r="E452" s="78" t="s">
        <v>521</v>
      </c>
      <c r="F452" s="82">
        <v>150</v>
      </c>
      <c r="G452" s="79"/>
      <c r="H452" s="79"/>
      <c r="I452" s="82">
        <v>120</v>
      </c>
      <c r="J452" s="82">
        <v>30</v>
      </c>
      <c r="K452" s="82"/>
      <c r="L452" s="78" t="s">
        <v>525</v>
      </c>
      <c r="M452" s="49" t="s">
        <v>1032</v>
      </c>
    </row>
    <row r="453" spans="1:13" ht="78.75" customHeight="1">
      <c r="A453" s="440"/>
      <c r="B453" s="9" t="s">
        <v>247</v>
      </c>
      <c r="C453" s="302" t="s">
        <v>526</v>
      </c>
      <c r="D453" s="78" t="s">
        <v>19</v>
      </c>
      <c r="E453" s="78" t="s">
        <v>467</v>
      </c>
      <c r="F453" s="82">
        <v>6</v>
      </c>
      <c r="G453" s="79"/>
      <c r="H453" s="79"/>
      <c r="I453" s="82">
        <v>6</v>
      </c>
      <c r="J453" s="79"/>
      <c r="K453" s="79"/>
      <c r="L453" s="78" t="s">
        <v>527</v>
      </c>
      <c r="M453" s="49" t="s">
        <v>771</v>
      </c>
    </row>
    <row r="454" spans="1:13">
      <c r="A454" s="43"/>
      <c r="B454" s="44"/>
      <c r="C454" s="35" t="s">
        <v>7</v>
      </c>
      <c r="D454" s="45"/>
      <c r="E454" s="25"/>
      <c r="F454" s="25">
        <f t="shared" ref="F454:K454" si="27">SUM(F424:F453)</f>
        <v>4502.5</v>
      </c>
      <c r="G454" s="25">
        <f t="shared" si="27"/>
        <v>0</v>
      </c>
      <c r="H454" s="25">
        <f t="shared" si="27"/>
        <v>0</v>
      </c>
      <c r="I454" s="25">
        <f t="shared" si="27"/>
        <v>3339.5</v>
      </c>
      <c r="J454" s="25">
        <f t="shared" si="27"/>
        <v>223</v>
      </c>
      <c r="K454" s="25">
        <f t="shared" si="27"/>
        <v>940</v>
      </c>
      <c r="L454" s="53"/>
      <c r="M454" s="81"/>
    </row>
    <row r="455" spans="1:13" ht="21.6" customHeight="1">
      <c r="A455" s="268" t="s">
        <v>1273</v>
      </c>
      <c r="B455" s="341"/>
      <c r="C455" s="534" t="s">
        <v>1273</v>
      </c>
      <c r="D455" s="534"/>
      <c r="E455" s="534"/>
      <c r="F455" s="534"/>
      <c r="G455" s="534"/>
      <c r="H455" s="534"/>
      <c r="I455" s="534"/>
      <c r="J455" s="534"/>
      <c r="K455" s="534"/>
      <c r="L455" s="534"/>
      <c r="M455" s="340"/>
    </row>
    <row r="456" spans="1:13" ht="89.25">
      <c r="A456" s="504" t="s">
        <v>1108</v>
      </c>
      <c r="B456" s="9" t="s">
        <v>17</v>
      </c>
      <c r="C456" s="281" t="s">
        <v>1274</v>
      </c>
      <c r="D456" s="173" t="s">
        <v>19</v>
      </c>
      <c r="E456" s="173" t="s">
        <v>549</v>
      </c>
      <c r="F456" s="164">
        <v>300</v>
      </c>
      <c r="G456" s="164">
        <v>300</v>
      </c>
      <c r="H456" s="171"/>
      <c r="I456" s="171"/>
      <c r="J456" s="171"/>
      <c r="K456" s="171"/>
      <c r="L456" s="165" t="s">
        <v>1275</v>
      </c>
      <c r="M456" s="165" t="s">
        <v>219</v>
      </c>
    </row>
    <row r="457" spans="1:13" ht="76.5">
      <c r="A457" s="505"/>
      <c r="B457" s="9" t="s">
        <v>21</v>
      </c>
      <c r="C457" s="281" t="s">
        <v>550</v>
      </c>
      <c r="D457" s="173" t="s">
        <v>19</v>
      </c>
      <c r="E457" s="173" t="s">
        <v>549</v>
      </c>
      <c r="F457" s="11">
        <v>25.2</v>
      </c>
      <c r="G457" s="11">
        <v>25.2</v>
      </c>
      <c r="H457" s="11"/>
      <c r="I457" s="11"/>
      <c r="J457" s="11"/>
      <c r="K457" s="11"/>
      <c r="L457" s="165" t="s">
        <v>1276</v>
      </c>
      <c r="M457" s="165" t="s">
        <v>1033</v>
      </c>
    </row>
    <row r="458" spans="1:13" ht="75">
      <c r="A458" s="454" t="s">
        <v>1109</v>
      </c>
      <c r="B458" s="9" t="s">
        <v>28</v>
      </c>
      <c r="C458" s="281" t="s">
        <v>551</v>
      </c>
      <c r="D458" s="173" t="s">
        <v>19</v>
      </c>
      <c r="E458" s="173" t="s">
        <v>549</v>
      </c>
      <c r="F458" s="11">
        <v>79.5</v>
      </c>
      <c r="G458" s="11"/>
      <c r="H458" s="11"/>
      <c r="I458" s="11">
        <v>79.5</v>
      </c>
      <c r="J458" s="37"/>
      <c r="K458" s="11"/>
      <c r="L458" s="165" t="s">
        <v>1277</v>
      </c>
      <c r="M458" s="165" t="s">
        <v>1034</v>
      </c>
    </row>
    <row r="459" spans="1:13" ht="76.5">
      <c r="A459" s="455"/>
      <c r="B459" s="9" t="s">
        <v>29</v>
      </c>
      <c r="C459" s="281" t="s">
        <v>552</v>
      </c>
      <c r="D459" s="173" t="s">
        <v>19</v>
      </c>
      <c r="E459" s="173" t="s">
        <v>549</v>
      </c>
      <c r="F459" s="11">
        <v>16</v>
      </c>
      <c r="G459" s="11"/>
      <c r="H459" s="11"/>
      <c r="I459" s="11">
        <v>16</v>
      </c>
      <c r="J459" s="37"/>
      <c r="K459" s="11"/>
      <c r="L459" s="34" t="s">
        <v>553</v>
      </c>
      <c r="M459" s="165" t="s">
        <v>74</v>
      </c>
    </row>
    <row r="460" spans="1:13" ht="75">
      <c r="A460" s="456"/>
      <c r="B460" s="9" t="s">
        <v>35</v>
      </c>
      <c r="C460" s="281" t="s">
        <v>554</v>
      </c>
      <c r="D460" s="173" t="s">
        <v>19</v>
      </c>
      <c r="E460" s="173" t="s">
        <v>549</v>
      </c>
      <c r="F460" s="11">
        <v>36</v>
      </c>
      <c r="G460" s="11"/>
      <c r="H460" s="11"/>
      <c r="I460" s="11">
        <v>36</v>
      </c>
      <c r="J460" s="37"/>
      <c r="K460" s="11"/>
      <c r="L460" s="165" t="s">
        <v>1278</v>
      </c>
      <c r="M460" s="165" t="s">
        <v>1035</v>
      </c>
    </row>
    <row r="461" spans="1:13" ht="77.25" customHeight="1">
      <c r="A461" s="16" t="s">
        <v>1110</v>
      </c>
      <c r="B461" s="9" t="s">
        <v>36</v>
      </c>
      <c r="C461" s="281" t="s">
        <v>555</v>
      </c>
      <c r="D461" s="173" t="s">
        <v>19</v>
      </c>
      <c r="E461" s="173" t="s">
        <v>549</v>
      </c>
      <c r="F461" s="11">
        <v>111.1</v>
      </c>
      <c r="G461" s="11"/>
      <c r="H461" s="11"/>
      <c r="I461" s="11"/>
      <c r="J461" s="11"/>
      <c r="K461" s="11">
        <v>111.1</v>
      </c>
      <c r="L461" s="165" t="s">
        <v>1279</v>
      </c>
      <c r="M461" s="165" t="s">
        <v>1036</v>
      </c>
    </row>
    <row r="462" spans="1:13" ht="108.75" customHeight="1">
      <c r="A462" s="455" t="s">
        <v>1111</v>
      </c>
      <c r="B462" s="189" t="s">
        <v>38</v>
      </c>
      <c r="C462" s="277" t="s">
        <v>556</v>
      </c>
      <c r="D462" s="173" t="s">
        <v>19</v>
      </c>
      <c r="E462" s="173" t="s">
        <v>549</v>
      </c>
      <c r="F462" s="11">
        <v>25920.1</v>
      </c>
      <c r="G462" s="11">
        <v>25920.1</v>
      </c>
      <c r="H462" s="11"/>
      <c r="I462" s="11"/>
      <c r="J462" s="11"/>
      <c r="K462" s="11"/>
      <c r="L462" s="165" t="s">
        <v>1280</v>
      </c>
      <c r="M462" s="165" t="s">
        <v>1037</v>
      </c>
    </row>
    <row r="463" spans="1:13" ht="102">
      <c r="A463" s="456"/>
      <c r="B463" s="9" t="s">
        <v>41</v>
      </c>
      <c r="C463" s="281" t="s">
        <v>557</v>
      </c>
      <c r="D463" s="173" t="s">
        <v>19</v>
      </c>
      <c r="E463" s="173" t="s">
        <v>549</v>
      </c>
      <c r="F463" s="11">
        <v>17.600000000000001</v>
      </c>
      <c r="G463" s="11">
        <v>17.600000000000001</v>
      </c>
      <c r="H463" s="11"/>
      <c r="I463" s="11"/>
      <c r="J463" s="11"/>
      <c r="K463" s="11"/>
      <c r="L463" s="319" t="s">
        <v>1393</v>
      </c>
      <c r="M463" s="165" t="s">
        <v>932</v>
      </c>
    </row>
    <row r="464" spans="1:13" ht="167.25" customHeight="1">
      <c r="A464" s="454" t="s">
        <v>1112</v>
      </c>
      <c r="B464" s="9" t="s">
        <v>44</v>
      </c>
      <c r="C464" s="281" t="s">
        <v>558</v>
      </c>
      <c r="D464" s="173" t="s">
        <v>19</v>
      </c>
      <c r="E464" s="179" t="s">
        <v>559</v>
      </c>
      <c r="F464" s="11">
        <v>130</v>
      </c>
      <c r="G464" s="11"/>
      <c r="H464" s="11"/>
      <c r="I464" s="11"/>
      <c r="J464" s="11"/>
      <c r="K464" s="11">
        <v>130</v>
      </c>
      <c r="L464" s="165" t="s">
        <v>560</v>
      </c>
      <c r="M464" s="165" t="s">
        <v>561</v>
      </c>
    </row>
    <row r="465" spans="1:13" ht="165">
      <c r="A465" s="455"/>
      <c r="B465" s="9" t="s">
        <v>47</v>
      </c>
      <c r="C465" s="281" t="s">
        <v>562</v>
      </c>
      <c r="D465" s="173" t="s">
        <v>19</v>
      </c>
      <c r="E465" s="179" t="s">
        <v>559</v>
      </c>
      <c r="F465" s="11">
        <v>59.2</v>
      </c>
      <c r="G465" s="11"/>
      <c r="H465" s="11"/>
      <c r="I465" s="11"/>
      <c r="J465" s="11"/>
      <c r="K465" s="11">
        <v>59.2</v>
      </c>
      <c r="L465" s="165" t="s">
        <v>560</v>
      </c>
      <c r="M465" s="165" t="s">
        <v>1038</v>
      </c>
    </row>
    <row r="466" spans="1:13" ht="165">
      <c r="A466" s="455"/>
      <c r="B466" s="9" t="s">
        <v>50</v>
      </c>
      <c r="C466" s="281" t="s">
        <v>563</v>
      </c>
      <c r="D466" s="173" t="s">
        <v>19</v>
      </c>
      <c r="E466" s="179" t="s">
        <v>559</v>
      </c>
      <c r="F466" s="11">
        <v>112.2</v>
      </c>
      <c r="G466" s="11"/>
      <c r="H466" s="11"/>
      <c r="I466" s="11"/>
      <c r="J466" s="11"/>
      <c r="K466" s="11">
        <v>112.2</v>
      </c>
      <c r="L466" s="165" t="s">
        <v>1281</v>
      </c>
      <c r="M466" s="165" t="s">
        <v>1039</v>
      </c>
    </row>
    <row r="467" spans="1:13" ht="165">
      <c r="A467" s="455"/>
      <c r="B467" s="9" t="s">
        <v>54</v>
      </c>
      <c r="C467" s="281" t="s">
        <v>564</v>
      </c>
      <c r="D467" s="173" t="s">
        <v>19</v>
      </c>
      <c r="E467" s="179" t="s">
        <v>559</v>
      </c>
      <c r="F467" s="11">
        <v>320</v>
      </c>
      <c r="G467" s="11"/>
      <c r="H467" s="11"/>
      <c r="I467" s="11"/>
      <c r="J467" s="11"/>
      <c r="K467" s="11">
        <v>320</v>
      </c>
      <c r="L467" s="319" t="s">
        <v>1394</v>
      </c>
      <c r="M467" s="165" t="s">
        <v>1040</v>
      </c>
    </row>
    <row r="468" spans="1:13" ht="165">
      <c r="A468" s="455"/>
      <c r="B468" s="9" t="s">
        <v>55</v>
      </c>
      <c r="C468" s="281" t="s">
        <v>565</v>
      </c>
      <c r="D468" s="173" t="s">
        <v>19</v>
      </c>
      <c r="E468" s="179" t="s">
        <v>559</v>
      </c>
      <c r="F468" s="11">
        <v>156</v>
      </c>
      <c r="G468" s="11"/>
      <c r="H468" s="11"/>
      <c r="I468" s="11"/>
      <c r="J468" s="11"/>
      <c r="K468" s="11">
        <v>156</v>
      </c>
      <c r="L468" s="319" t="s">
        <v>1394</v>
      </c>
      <c r="M468" s="165" t="s">
        <v>1041</v>
      </c>
    </row>
    <row r="469" spans="1:13" ht="165">
      <c r="A469" s="455"/>
      <c r="B469" s="9" t="s">
        <v>56</v>
      </c>
      <c r="C469" s="281" t="s">
        <v>566</v>
      </c>
      <c r="D469" s="173" t="s">
        <v>19</v>
      </c>
      <c r="E469" s="179" t="s">
        <v>559</v>
      </c>
      <c r="F469" s="11">
        <v>48</v>
      </c>
      <c r="G469" s="11"/>
      <c r="H469" s="11"/>
      <c r="I469" s="11"/>
      <c r="J469" s="11"/>
      <c r="K469" s="11">
        <v>48</v>
      </c>
      <c r="L469" s="165" t="s">
        <v>1282</v>
      </c>
      <c r="M469" s="165" t="s">
        <v>1042</v>
      </c>
    </row>
    <row r="470" spans="1:13" ht="105">
      <c r="A470" s="456"/>
      <c r="B470" s="9" t="s">
        <v>57</v>
      </c>
      <c r="C470" s="286" t="s">
        <v>567</v>
      </c>
      <c r="D470" s="173" t="s">
        <v>19</v>
      </c>
      <c r="E470" s="179" t="s">
        <v>568</v>
      </c>
      <c r="F470" s="206">
        <v>281.52499999999998</v>
      </c>
      <c r="G470" s="37"/>
      <c r="H470" s="37"/>
      <c r="I470" s="37"/>
      <c r="J470" s="37"/>
      <c r="K470" s="11">
        <f>F470</f>
        <v>281.52499999999998</v>
      </c>
      <c r="L470" s="165" t="s">
        <v>1283</v>
      </c>
      <c r="M470" s="165" t="s">
        <v>1043</v>
      </c>
    </row>
    <row r="471" spans="1:13">
      <c r="A471" s="43"/>
      <c r="B471" s="44"/>
      <c r="C471" s="35" t="s">
        <v>7</v>
      </c>
      <c r="D471" s="45"/>
      <c r="E471" s="66"/>
      <c r="F471" s="25">
        <f t="shared" ref="F471:K471" si="28">SUM(F456:F470)</f>
        <v>27612.424999999999</v>
      </c>
      <c r="G471" s="25">
        <f t="shared" si="28"/>
        <v>26262.899999999998</v>
      </c>
      <c r="H471" s="25">
        <f t="shared" si="28"/>
        <v>0</v>
      </c>
      <c r="I471" s="25">
        <f t="shared" si="28"/>
        <v>131.5</v>
      </c>
      <c r="J471" s="25">
        <f t="shared" si="28"/>
        <v>0</v>
      </c>
      <c r="K471" s="25">
        <f t="shared" si="28"/>
        <v>1218.0250000000001</v>
      </c>
      <c r="L471" s="53"/>
      <c r="M471" s="43"/>
    </row>
    <row r="472" spans="1:13" ht="21" customHeight="1">
      <c r="A472" s="270" t="s">
        <v>569</v>
      </c>
      <c r="B472" s="343"/>
      <c r="C472" s="515" t="s">
        <v>569</v>
      </c>
      <c r="D472" s="515"/>
      <c r="E472" s="515"/>
      <c r="F472" s="515"/>
      <c r="G472" s="515"/>
      <c r="H472" s="515"/>
      <c r="I472" s="515"/>
      <c r="J472" s="515"/>
      <c r="K472" s="515"/>
      <c r="L472" s="515"/>
      <c r="M472" s="342"/>
    </row>
    <row r="473" spans="1:13" ht="19.899999999999999" customHeight="1">
      <c r="A473" s="268" t="s">
        <v>1284</v>
      </c>
      <c r="B473" s="341"/>
      <c r="C473" s="534" t="s">
        <v>1395</v>
      </c>
      <c r="D473" s="534"/>
      <c r="E473" s="534"/>
      <c r="F473" s="534"/>
      <c r="G473" s="534"/>
      <c r="H473" s="534"/>
      <c r="I473" s="534"/>
      <c r="J473" s="534"/>
      <c r="K473" s="534"/>
      <c r="L473" s="534"/>
      <c r="M473" s="340"/>
    </row>
    <row r="474" spans="1:13" ht="38.25" customHeight="1">
      <c r="A474" s="43"/>
      <c r="B474" s="586" t="s">
        <v>1441</v>
      </c>
      <c r="C474" s="587"/>
      <c r="D474" s="587"/>
      <c r="E474" s="587"/>
      <c r="F474" s="587"/>
      <c r="G474" s="587"/>
      <c r="H474" s="587"/>
      <c r="I474" s="587"/>
      <c r="J474" s="587"/>
      <c r="K474" s="587"/>
      <c r="L474" s="587"/>
      <c r="M474" s="588"/>
    </row>
    <row r="475" spans="1:13" ht="63" customHeight="1">
      <c r="A475" s="353"/>
      <c r="B475" s="192" t="s">
        <v>1399</v>
      </c>
      <c r="C475" s="344" t="s">
        <v>1400</v>
      </c>
      <c r="D475" s="346" t="s">
        <v>19</v>
      </c>
      <c r="E475" s="346" t="s">
        <v>769</v>
      </c>
      <c r="F475" s="345">
        <v>9</v>
      </c>
      <c r="G475" s="345"/>
      <c r="H475" s="345"/>
      <c r="I475" s="345"/>
      <c r="J475" s="345">
        <v>9</v>
      </c>
      <c r="K475" s="354"/>
      <c r="L475" s="355" t="s">
        <v>1401</v>
      </c>
      <c r="M475" s="355" t="s">
        <v>73</v>
      </c>
    </row>
    <row r="476" spans="1:13" ht="63.75">
      <c r="A476" s="511"/>
      <c r="B476" s="51" t="s">
        <v>21</v>
      </c>
      <c r="C476" s="304" t="s">
        <v>880</v>
      </c>
      <c r="D476" s="165" t="s">
        <v>19</v>
      </c>
      <c r="E476" s="165" t="s">
        <v>881</v>
      </c>
      <c r="F476" s="164">
        <v>50</v>
      </c>
      <c r="G476" s="164"/>
      <c r="H476" s="164"/>
      <c r="I476" s="164">
        <v>50</v>
      </c>
      <c r="J476" s="164"/>
      <c r="K476" s="164"/>
      <c r="L476" s="165" t="s">
        <v>1044</v>
      </c>
      <c r="M476" s="166" t="s">
        <v>755</v>
      </c>
    </row>
    <row r="477" spans="1:13" ht="89.25">
      <c r="A477" s="511"/>
      <c r="B477" s="51" t="s">
        <v>28</v>
      </c>
      <c r="C477" s="286" t="s">
        <v>1285</v>
      </c>
      <c r="D477" s="165" t="s">
        <v>19</v>
      </c>
      <c r="E477" s="360" t="s">
        <v>100</v>
      </c>
      <c r="F477" s="164">
        <v>49000</v>
      </c>
      <c r="G477" s="164"/>
      <c r="H477" s="164">
        <v>29000</v>
      </c>
      <c r="I477" s="164">
        <v>20000</v>
      </c>
      <c r="J477" s="164"/>
      <c r="K477" s="164"/>
      <c r="L477" s="166" t="s">
        <v>1045</v>
      </c>
      <c r="M477" s="12" t="s">
        <v>1046</v>
      </c>
    </row>
    <row r="478" spans="1:13" ht="166.5" customHeight="1">
      <c r="A478" s="511"/>
      <c r="B478" s="51" t="s">
        <v>29</v>
      </c>
      <c r="C478" s="286" t="s">
        <v>1286</v>
      </c>
      <c r="D478" s="165" t="s">
        <v>19</v>
      </c>
      <c r="E478" s="360" t="s">
        <v>882</v>
      </c>
      <c r="F478" s="164">
        <v>100</v>
      </c>
      <c r="G478" s="164"/>
      <c r="H478" s="164"/>
      <c r="I478" s="206">
        <v>100</v>
      </c>
      <c r="J478" s="164"/>
      <c r="K478" s="164"/>
      <c r="L478" s="165" t="s">
        <v>1047</v>
      </c>
      <c r="M478" s="166" t="s">
        <v>73</v>
      </c>
    </row>
    <row r="479" spans="1:13" ht="89.25">
      <c r="A479" s="511"/>
      <c r="B479" s="51" t="s">
        <v>35</v>
      </c>
      <c r="C479" s="281" t="s">
        <v>1287</v>
      </c>
      <c r="D479" s="165" t="s">
        <v>19</v>
      </c>
      <c r="E479" s="165" t="s">
        <v>100</v>
      </c>
      <c r="F479" s="206">
        <v>313.89999999999998</v>
      </c>
      <c r="G479" s="164"/>
      <c r="H479" s="164"/>
      <c r="I479" s="206">
        <v>313.89999999999998</v>
      </c>
      <c r="J479" s="164"/>
      <c r="K479" s="164"/>
      <c r="L479" s="166" t="s">
        <v>883</v>
      </c>
      <c r="M479" s="166" t="s">
        <v>884</v>
      </c>
    </row>
    <row r="480" spans="1:13" ht="89.25">
      <c r="A480" s="511"/>
      <c r="B480" s="51" t="s">
        <v>36</v>
      </c>
      <c r="C480" s="318" t="s">
        <v>1396</v>
      </c>
      <c r="D480" s="165" t="s">
        <v>19</v>
      </c>
      <c r="E480" s="166" t="s">
        <v>100</v>
      </c>
      <c r="F480" s="206">
        <v>6200</v>
      </c>
      <c r="G480" s="164"/>
      <c r="H480" s="206">
        <v>6200</v>
      </c>
      <c r="I480" s="164"/>
      <c r="J480" s="164"/>
      <c r="K480" s="164"/>
      <c r="L480" s="166" t="s">
        <v>885</v>
      </c>
      <c r="M480" s="166" t="s">
        <v>1048</v>
      </c>
    </row>
    <row r="481" spans="1:13" ht="63.75">
      <c r="A481" s="511"/>
      <c r="B481" s="51" t="s">
        <v>38</v>
      </c>
      <c r="C481" s="287" t="s">
        <v>1397</v>
      </c>
      <c r="D481" s="165" t="s">
        <v>19</v>
      </c>
      <c r="E481" s="165" t="s">
        <v>886</v>
      </c>
      <c r="F481" s="206">
        <v>6000</v>
      </c>
      <c r="G481" s="164"/>
      <c r="H481" s="206">
        <v>6000</v>
      </c>
      <c r="I481" s="164"/>
      <c r="J481" s="164"/>
      <c r="K481" s="164"/>
      <c r="L481" s="166" t="s">
        <v>1049</v>
      </c>
      <c r="M481" s="166" t="s">
        <v>1050</v>
      </c>
    </row>
    <row r="482" spans="1:13" ht="78" customHeight="1">
      <c r="A482" s="512"/>
      <c r="B482" s="51" t="s">
        <v>41</v>
      </c>
      <c r="C482" s="281" t="s">
        <v>887</v>
      </c>
      <c r="D482" s="165" t="s">
        <v>19</v>
      </c>
      <c r="E482" s="166" t="s">
        <v>1288</v>
      </c>
      <c r="F482" s="206">
        <v>14000</v>
      </c>
      <c r="G482" s="164"/>
      <c r="H482" s="206">
        <v>14000</v>
      </c>
      <c r="I482" s="164"/>
      <c r="J482" s="164"/>
      <c r="K482" s="164"/>
      <c r="L482" s="166" t="s">
        <v>888</v>
      </c>
      <c r="M482" s="166" t="s">
        <v>1289</v>
      </c>
    </row>
    <row r="483" spans="1:13" ht="78" customHeight="1">
      <c r="A483" s="379"/>
      <c r="B483" s="381" t="s">
        <v>1418</v>
      </c>
      <c r="C483" s="397" t="s">
        <v>1419</v>
      </c>
      <c r="D483" s="372" t="s">
        <v>19</v>
      </c>
      <c r="E483" s="371" t="s">
        <v>87</v>
      </c>
      <c r="F483" s="380">
        <v>10</v>
      </c>
      <c r="G483" s="375"/>
      <c r="H483" s="380"/>
      <c r="I483" s="375"/>
      <c r="J483" s="375"/>
      <c r="K483" s="375">
        <v>10</v>
      </c>
      <c r="L483" s="371" t="s">
        <v>1420</v>
      </c>
      <c r="M483" s="371" t="s">
        <v>73</v>
      </c>
    </row>
    <row r="484" spans="1:13" ht="45" customHeight="1">
      <c r="A484" s="520" t="s">
        <v>889</v>
      </c>
      <c r="B484" s="523" t="s">
        <v>47</v>
      </c>
      <c r="C484" s="525" t="s">
        <v>890</v>
      </c>
      <c r="D484" s="437" t="s">
        <v>19</v>
      </c>
      <c r="E484" s="429" t="s">
        <v>99</v>
      </c>
      <c r="F484" s="527">
        <v>11</v>
      </c>
      <c r="G484" s="424"/>
      <c r="H484" s="424"/>
      <c r="I484" s="424">
        <v>11</v>
      </c>
      <c r="J484" s="424"/>
      <c r="K484" s="527"/>
      <c r="L484" s="205" t="s">
        <v>1051</v>
      </c>
      <c r="M484" s="166" t="s">
        <v>1052</v>
      </c>
    </row>
    <row r="485" spans="1:13" ht="76.5">
      <c r="A485" s="521"/>
      <c r="B485" s="524"/>
      <c r="C485" s="525"/>
      <c r="D485" s="437"/>
      <c r="E485" s="526"/>
      <c r="F485" s="527"/>
      <c r="G485" s="424"/>
      <c r="H485" s="424"/>
      <c r="I485" s="528"/>
      <c r="J485" s="424"/>
      <c r="K485" s="533"/>
      <c r="L485" s="205" t="s">
        <v>891</v>
      </c>
      <c r="M485" s="166" t="s">
        <v>892</v>
      </c>
    </row>
    <row r="486" spans="1:13" ht="45">
      <c r="A486" s="521"/>
      <c r="B486" s="398" t="s">
        <v>50</v>
      </c>
      <c r="C486" s="359" t="s">
        <v>893</v>
      </c>
      <c r="D486" s="165" t="s">
        <v>19</v>
      </c>
      <c r="E486" s="166" t="s">
        <v>99</v>
      </c>
      <c r="F486" s="206">
        <v>1</v>
      </c>
      <c r="G486" s="164"/>
      <c r="H486" s="164"/>
      <c r="I486" s="164">
        <v>1</v>
      </c>
      <c r="J486" s="164"/>
      <c r="K486" s="206"/>
      <c r="L486" s="166" t="s">
        <v>894</v>
      </c>
      <c r="M486" s="166" t="s">
        <v>895</v>
      </c>
    </row>
    <row r="487" spans="1:13" ht="63.75">
      <c r="A487" s="521"/>
      <c r="B487" s="398" t="s">
        <v>54</v>
      </c>
      <c r="C487" s="286" t="s">
        <v>896</v>
      </c>
      <c r="D487" s="165" t="s">
        <v>19</v>
      </c>
      <c r="E487" s="166" t="s">
        <v>897</v>
      </c>
      <c r="F487" s="206">
        <v>5.7</v>
      </c>
      <c r="G487" s="164"/>
      <c r="H487" s="206"/>
      <c r="I487" s="164">
        <v>5.7</v>
      </c>
      <c r="J487" s="164"/>
      <c r="K487" s="206"/>
      <c r="L487" s="166" t="s">
        <v>1053</v>
      </c>
      <c r="M487" s="166" t="s">
        <v>956</v>
      </c>
    </row>
    <row r="488" spans="1:13" ht="122.25" customHeight="1">
      <c r="A488" s="522"/>
      <c r="B488" s="398" t="s">
        <v>55</v>
      </c>
      <c r="C488" s="359" t="s">
        <v>1414</v>
      </c>
      <c r="D488" s="165" t="s">
        <v>19</v>
      </c>
      <c r="E488" s="166" t="s">
        <v>90</v>
      </c>
      <c r="F488" s="206">
        <v>30</v>
      </c>
      <c r="G488" s="164"/>
      <c r="H488" s="206"/>
      <c r="I488" s="164">
        <v>30</v>
      </c>
      <c r="J488" s="164"/>
      <c r="K488" s="206"/>
      <c r="L488" s="166" t="s">
        <v>1054</v>
      </c>
      <c r="M488" s="125">
        <v>0.5</v>
      </c>
    </row>
    <row r="489" spans="1:13" ht="15.75">
      <c r="A489" s="118"/>
      <c r="B489" s="51"/>
      <c r="C489" s="119" t="s">
        <v>7</v>
      </c>
      <c r="D489" s="56"/>
      <c r="E489" s="60"/>
      <c r="F489" s="110">
        <f t="shared" ref="F489:J489" si="29">SUM(F475:F488)</f>
        <v>75730.599999999991</v>
      </c>
      <c r="G489" s="110">
        <f t="shared" si="29"/>
        <v>0</v>
      </c>
      <c r="H489" s="110">
        <f t="shared" si="29"/>
        <v>55200</v>
      </c>
      <c r="I489" s="110">
        <f t="shared" si="29"/>
        <v>20511.600000000002</v>
      </c>
      <c r="J489" s="110">
        <f t="shared" si="29"/>
        <v>9</v>
      </c>
      <c r="K489" s="110">
        <f>SUM(K475:K488)</f>
        <v>10</v>
      </c>
      <c r="L489" s="40"/>
      <c r="M489" s="118"/>
    </row>
    <row r="490" spans="1:13" ht="19.899999999999999" customHeight="1">
      <c r="A490" s="268" t="s">
        <v>1290</v>
      </c>
      <c r="B490" s="341"/>
      <c r="C490" s="534" t="s">
        <v>1347</v>
      </c>
      <c r="D490" s="534"/>
      <c r="E490" s="534"/>
      <c r="F490" s="534"/>
      <c r="G490" s="534"/>
      <c r="H490" s="534"/>
      <c r="I490" s="534"/>
      <c r="J490" s="534"/>
      <c r="K490" s="534"/>
      <c r="L490" s="534"/>
      <c r="M490" s="340"/>
    </row>
    <row r="491" spans="1:13" ht="105">
      <c r="A491" s="541" t="s">
        <v>570</v>
      </c>
      <c r="B491" s="236" t="s">
        <v>17</v>
      </c>
      <c r="C491" s="305" t="s">
        <v>571</v>
      </c>
      <c r="D491" s="102" t="s">
        <v>572</v>
      </c>
      <c r="E491" s="102" t="s">
        <v>573</v>
      </c>
      <c r="F491" s="235"/>
      <c r="G491" s="235"/>
      <c r="H491" s="235"/>
      <c r="I491" s="235"/>
      <c r="J491" s="235"/>
      <c r="K491" s="235"/>
      <c r="L491" s="101" t="s">
        <v>574</v>
      </c>
      <c r="M491" s="101" t="s">
        <v>575</v>
      </c>
    </row>
    <row r="492" spans="1:13" ht="105.75" customHeight="1">
      <c r="A492" s="542"/>
      <c r="B492" s="236" t="s">
        <v>21</v>
      </c>
      <c r="C492" s="305" t="s">
        <v>1348</v>
      </c>
      <c r="D492" s="102" t="s">
        <v>572</v>
      </c>
      <c r="E492" s="78" t="s">
        <v>576</v>
      </c>
      <c r="F492" s="235"/>
      <c r="G492" s="235"/>
      <c r="H492" s="235"/>
      <c r="I492" s="235"/>
      <c r="J492" s="235"/>
      <c r="K492" s="235"/>
      <c r="L492" s="101" t="s">
        <v>577</v>
      </c>
      <c r="M492" s="141" t="s">
        <v>53</v>
      </c>
    </row>
    <row r="493" spans="1:13" ht="127.5">
      <c r="A493" s="542"/>
      <c r="B493" s="236" t="s">
        <v>28</v>
      </c>
      <c r="C493" s="305" t="s">
        <v>578</v>
      </c>
      <c r="D493" s="102" t="s">
        <v>572</v>
      </c>
      <c r="E493" s="78" t="s">
        <v>576</v>
      </c>
      <c r="F493" s="235"/>
      <c r="G493" s="235"/>
      <c r="H493" s="235"/>
      <c r="I493" s="235"/>
      <c r="J493" s="235"/>
      <c r="K493" s="235"/>
      <c r="L493" s="102" t="s">
        <v>579</v>
      </c>
      <c r="M493" s="102" t="s">
        <v>575</v>
      </c>
    </row>
    <row r="494" spans="1:13" ht="102">
      <c r="A494" s="541" t="s">
        <v>581</v>
      </c>
      <c r="B494" s="236">
        <v>4</v>
      </c>
      <c r="C494" s="305" t="s">
        <v>582</v>
      </c>
      <c r="D494" s="78" t="s">
        <v>19</v>
      </c>
      <c r="E494" s="78" t="s">
        <v>576</v>
      </c>
      <c r="F494" s="94"/>
      <c r="G494" s="235"/>
      <c r="H494" s="235"/>
      <c r="I494" s="235"/>
      <c r="J494" s="235"/>
      <c r="K494" s="235"/>
      <c r="L494" s="102" t="s">
        <v>1291</v>
      </c>
      <c r="M494" s="102" t="s">
        <v>584</v>
      </c>
    </row>
    <row r="495" spans="1:13" ht="75">
      <c r="A495" s="542"/>
      <c r="B495" s="93">
        <v>5</v>
      </c>
      <c r="C495" s="305" t="s">
        <v>1292</v>
      </c>
      <c r="D495" s="78" t="s">
        <v>19</v>
      </c>
      <c r="E495" s="233" t="s">
        <v>576</v>
      </c>
      <c r="F495" s="239"/>
      <c r="G495" s="240"/>
      <c r="H495" s="240"/>
      <c r="I495" s="240"/>
      <c r="J495" s="240"/>
      <c r="K495" s="241"/>
      <c r="L495" s="102" t="s">
        <v>583</v>
      </c>
      <c r="M495" s="102" t="s">
        <v>584</v>
      </c>
    </row>
    <row r="496" spans="1:13" ht="63.75">
      <c r="A496" s="104"/>
      <c r="B496" s="543">
        <v>6</v>
      </c>
      <c r="C496" s="545" t="s">
        <v>585</v>
      </c>
      <c r="D496" s="547" t="s">
        <v>586</v>
      </c>
      <c r="E496" s="463" t="s">
        <v>576</v>
      </c>
      <c r="F496" s="549"/>
      <c r="G496" s="549"/>
      <c r="H496" s="549"/>
      <c r="I496" s="549"/>
      <c r="J496" s="549"/>
      <c r="K496" s="549"/>
      <c r="L496" s="242" t="s">
        <v>587</v>
      </c>
      <c r="M496" s="101" t="s">
        <v>1055</v>
      </c>
    </row>
    <row r="497" spans="1:13" ht="53.45" customHeight="1">
      <c r="A497" s="104"/>
      <c r="B497" s="544"/>
      <c r="C497" s="546"/>
      <c r="D497" s="548"/>
      <c r="E497" s="464"/>
      <c r="F497" s="550"/>
      <c r="G497" s="550"/>
      <c r="H497" s="550"/>
      <c r="I497" s="550"/>
      <c r="J497" s="550"/>
      <c r="K497" s="550"/>
      <c r="L497" s="101" t="s">
        <v>588</v>
      </c>
      <c r="M497" s="101" t="s">
        <v>960</v>
      </c>
    </row>
    <row r="498" spans="1:13" ht="89.25" customHeight="1">
      <c r="A498" s="104"/>
      <c r="B498" s="93">
        <v>7</v>
      </c>
      <c r="C498" s="305" t="s">
        <v>589</v>
      </c>
      <c r="D498" s="78" t="s">
        <v>19</v>
      </c>
      <c r="E498" s="78" t="s">
        <v>590</v>
      </c>
      <c r="F498" s="243"/>
      <c r="G498" s="240"/>
      <c r="H498" s="240"/>
      <c r="I498" s="240"/>
      <c r="J498" s="240"/>
      <c r="K498" s="241"/>
      <c r="L498" s="101" t="s">
        <v>591</v>
      </c>
      <c r="M498" s="101" t="s">
        <v>592</v>
      </c>
    </row>
    <row r="499" spans="1:13" ht="64.5" customHeight="1">
      <c r="A499" s="104"/>
      <c r="B499" s="93">
        <v>8</v>
      </c>
      <c r="C499" s="305" t="s">
        <v>593</v>
      </c>
      <c r="D499" s="237" t="s">
        <v>586</v>
      </c>
      <c r="E499" s="78" t="s">
        <v>576</v>
      </c>
      <c r="F499" s="243"/>
      <c r="G499" s="240"/>
      <c r="H499" s="240"/>
      <c r="I499" s="240"/>
      <c r="J499" s="240"/>
      <c r="K499" s="241"/>
      <c r="L499" s="101" t="s">
        <v>594</v>
      </c>
      <c r="M499" s="101" t="s">
        <v>592</v>
      </c>
    </row>
    <row r="500" spans="1:13" ht="78" customHeight="1">
      <c r="A500" s="104"/>
      <c r="B500" s="93">
        <v>9</v>
      </c>
      <c r="C500" s="305" t="s">
        <v>1293</v>
      </c>
      <c r="D500" s="78" t="s">
        <v>19</v>
      </c>
      <c r="E500" s="78" t="s">
        <v>576</v>
      </c>
      <c r="F500" s="243"/>
      <c r="G500" s="240"/>
      <c r="H500" s="240"/>
      <c r="I500" s="240"/>
      <c r="J500" s="240"/>
      <c r="K500" s="241"/>
      <c r="L500" s="102" t="s">
        <v>595</v>
      </c>
      <c r="M500" s="102" t="s">
        <v>596</v>
      </c>
    </row>
    <row r="501" spans="1:13" ht="75">
      <c r="A501" s="105"/>
      <c r="B501" s="93">
        <v>10</v>
      </c>
      <c r="C501" s="305" t="s">
        <v>597</v>
      </c>
      <c r="D501" s="238" t="s">
        <v>586</v>
      </c>
      <c r="E501" s="78" t="s">
        <v>576</v>
      </c>
      <c r="F501" s="243"/>
      <c r="G501" s="240"/>
      <c r="H501" s="240"/>
      <c r="I501" s="240"/>
      <c r="J501" s="240"/>
      <c r="K501" s="241"/>
      <c r="L501" s="102" t="s">
        <v>598</v>
      </c>
      <c r="M501" s="102" t="s">
        <v>596</v>
      </c>
    </row>
    <row r="502" spans="1:13">
      <c r="A502" s="95"/>
      <c r="B502" s="93"/>
      <c r="C502" s="96" t="s">
        <v>7</v>
      </c>
      <c r="D502" s="97"/>
      <c r="E502" s="98"/>
      <c r="F502" s="99">
        <f t="shared" ref="F502:K502" si="30">SUM(F491:F501)</f>
        <v>0</v>
      </c>
      <c r="G502" s="99">
        <f t="shared" si="30"/>
        <v>0</v>
      </c>
      <c r="H502" s="99">
        <f t="shared" si="30"/>
        <v>0</v>
      </c>
      <c r="I502" s="99">
        <f t="shared" si="30"/>
        <v>0</v>
      </c>
      <c r="J502" s="99">
        <f t="shared" si="30"/>
        <v>0</v>
      </c>
      <c r="K502" s="99">
        <f t="shared" si="30"/>
        <v>0</v>
      </c>
      <c r="L502" s="100"/>
      <c r="M502" s="103"/>
    </row>
    <row r="503" spans="1:13" ht="22.15" customHeight="1">
      <c r="A503" s="264" t="s">
        <v>1294</v>
      </c>
      <c r="B503" s="324"/>
      <c r="C503" s="469" t="s">
        <v>1294</v>
      </c>
      <c r="D503" s="469"/>
      <c r="E503" s="469"/>
      <c r="F503" s="469"/>
      <c r="G503" s="469"/>
      <c r="H503" s="469"/>
      <c r="I503" s="469"/>
      <c r="J503" s="469"/>
      <c r="K503" s="469"/>
      <c r="L503" s="469"/>
      <c r="M503" s="325"/>
    </row>
    <row r="504" spans="1:13" ht="91.5" customHeight="1">
      <c r="A504" s="19" t="s">
        <v>599</v>
      </c>
      <c r="B504" s="9" t="s">
        <v>17</v>
      </c>
      <c r="C504" s="276" t="s">
        <v>600</v>
      </c>
      <c r="D504" s="200" t="s">
        <v>19</v>
      </c>
      <c r="E504" s="199" t="s">
        <v>1295</v>
      </c>
      <c r="F504" s="11">
        <v>15</v>
      </c>
      <c r="G504" s="10"/>
      <c r="H504" s="10"/>
      <c r="I504" s="10"/>
      <c r="J504" s="11">
        <v>15</v>
      </c>
      <c r="K504" s="11"/>
      <c r="L504" s="201" t="s">
        <v>601</v>
      </c>
      <c r="M504" s="12">
        <v>50</v>
      </c>
    </row>
    <row r="505" spans="1:13" ht="90" customHeight="1">
      <c r="A505" s="19" t="s">
        <v>602</v>
      </c>
      <c r="B505" s="9" t="s">
        <v>21</v>
      </c>
      <c r="C505" s="276" t="s">
        <v>603</v>
      </c>
      <c r="D505" s="200" t="s">
        <v>19</v>
      </c>
      <c r="E505" s="199" t="s">
        <v>1295</v>
      </c>
      <c r="F505" s="11">
        <v>120</v>
      </c>
      <c r="G505" s="11"/>
      <c r="H505" s="11"/>
      <c r="I505" s="11"/>
      <c r="J505" s="11"/>
      <c r="K505" s="11">
        <v>120</v>
      </c>
      <c r="L505" s="202" t="s">
        <v>604</v>
      </c>
      <c r="M505" s="130" t="s">
        <v>605</v>
      </c>
    </row>
    <row r="506" spans="1:13" ht="105" customHeight="1">
      <c r="A506" s="19" t="s">
        <v>606</v>
      </c>
      <c r="B506" s="9" t="s">
        <v>28</v>
      </c>
      <c r="C506" s="276" t="s">
        <v>607</v>
      </c>
      <c r="D506" s="198" t="s">
        <v>19</v>
      </c>
      <c r="E506" s="198" t="s">
        <v>608</v>
      </c>
      <c r="F506" s="245">
        <v>500</v>
      </c>
      <c r="G506" s="246"/>
      <c r="H506" s="246"/>
      <c r="I506" s="245">
        <v>250</v>
      </c>
      <c r="J506" s="245">
        <v>250</v>
      </c>
      <c r="K506" s="245"/>
      <c r="L506" s="203" t="s">
        <v>609</v>
      </c>
      <c r="M506" s="198" t="s">
        <v>610</v>
      </c>
    </row>
    <row r="507" spans="1:13" ht="105.75" customHeight="1">
      <c r="A507" s="14" t="s">
        <v>611</v>
      </c>
      <c r="B507" s="9" t="s">
        <v>29</v>
      </c>
      <c r="C507" s="281" t="s">
        <v>1296</v>
      </c>
      <c r="D507" s="200" t="s">
        <v>19</v>
      </c>
      <c r="E507" s="200" t="s">
        <v>612</v>
      </c>
      <c r="F507" s="11">
        <v>20</v>
      </c>
      <c r="G507" s="130"/>
      <c r="H507" s="130"/>
      <c r="I507" s="11">
        <v>20</v>
      </c>
      <c r="J507" s="11"/>
      <c r="K507" s="11"/>
      <c r="L507" s="201" t="s">
        <v>613</v>
      </c>
      <c r="M507" s="200" t="s">
        <v>614</v>
      </c>
    </row>
    <row r="508" spans="1:13" ht="116.25" customHeight="1">
      <c r="A508" s="19" t="s">
        <v>615</v>
      </c>
      <c r="B508" s="9" t="s">
        <v>35</v>
      </c>
      <c r="C508" s="276" t="s">
        <v>616</v>
      </c>
      <c r="D508" s="198" t="s">
        <v>19</v>
      </c>
      <c r="E508" s="198" t="s">
        <v>617</v>
      </c>
      <c r="F508" s="11">
        <v>700</v>
      </c>
      <c r="G508" s="130"/>
      <c r="H508" s="130"/>
      <c r="I508" s="11">
        <v>350</v>
      </c>
      <c r="J508" s="11">
        <v>350</v>
      </c>
      <c r="K508" s="11"/>
      <c r="L508" s="198" t="s">
        <v>618</v>
      </c>
      <c r="M508" s="106">
        <v>0.5</v>
      </c>
    </row>
    <row r="509" spans="1:13" ht="375" customHeight="1">
      <c r="A509" s="14" t="s">
        <v>619</v>
      </c>
      <c r="B509" s="9" t="s">
        <v>36</v>
      </c>
      <c r="C509" s="276" t="s">
        <v>620</v>
      </c>
      <c r="D509" s="198" t="s">
        <v>19</v>
      </c>
      <c r="E509" s="198" t="s">
        <v>621</v>
      </c>
      <c r="F509" s="11">
        <v>700</v>
      </c>
      <c r="G509" s="130"/>
      <c r="H509" s="130"/>
      <c r="I509" s="11"/>
      <c r="J509" s="11">
        <v>60</v>
      </c>
      <c r="K509" s="11">
        <v>640</v>
      </c>
      <c r="L509" s="198" t="s">
        <v>622</v>
      </c>
      <c r="M509" s="198" t="s">
        <v>1297</v>
      </c>
    </row>
    <row r="510" spans="1:13" ht="78" customHeight="1">
      <c r="A510" s="440" t="s">
        <v>1113</v>
      </c>
      <c r="B510" s="9" t="s">
        <v>38</v>
      </c>
      <c r="C510" s="281" t="s">
        <v>623</v>
      </c>
      <c r="D510" s="198" t="s">
        <v>19</v>
      </c>
      <c r="E510" s="198" t="s">
        <v>612</v>
      </c>
      <c r="F510" s="11">
        <v>500</v>
      </c>
      <c r="G510" s="11"/>
      <c r="H510" s="11"/>
      <c r="I510" s="11">
        <v>500</v>
      </c>
      <c r="J510" s="11"/>
      <c r="K510" s="11"/>
      <c r="L510" s="198" t="s">
        <v>624</v>
      </c>
      <c r="M510" s="106" t="s">
        <v>625</v>
      </c>
    </row>
    <row r="511" spans="1:13" ht="76.5">
      <c r="A511" s="440"/>
      <c r="B511" s="9" t="s">
        <v>41</v>
      </c>
      <c r="C511" s="276" t="s">
        <v>1298</v>
      </c>
      <c r="D511" s="244"/>
      <c r="E511" s="198" t="s">
        <v>612</v>
      </c>
      <c r="F511" s="11">
        <v>15</v>
      </c>
      <c r="G511" s="130"/>
      <c r="H511" s="130"/>
      <c r="I511" s="11">
        <v>15</v>
      </c>
      <c r="J511" s="44"/>
      <c r="K511" s="44"/>
      <c r="L511" s="198" t="s">
        <v>626</v>
      </c>
      <c r="M511" s="198" t="s">
        <v>627</v>
      </c>
    </row>
    <row r="512" spans="1:13" ht="105" customHeight="1">
      <c r="A512" s="440"/>
      <c r="B512" s="9" t="s">
        <v>44</v>
      </c>
      <c r="C512" s="276" t="s">
        <v>628</v>
      </c>
      <c r="D512" s="278" t="s">
        <v>19</v>
      </c>
      <c r="E512" s="198" t="s">
        <v>629</v>
      </c>
      <c r="F512" s="11">
        <v>100</v>
      </c>
      <c r="G512" s="247"/>
      <c r="H512" s="247"/>
      <c r="I512" s="11">
        <v>50</v>
      </c>
      <c r="J512" s="11">
        <v>50</v>
      </c>
      <c r="K512" s="44"/>
      <c r="L512" s="198" t="s">
        <v>630</v>
      </c>
      <c r="M512" s="198" t="s">
        <v>610</v>
      </c>
    </row>
    <row r="513" spans="1:13">
      <c r="A513" s="107"/>
      <c r="B513" s="92"/>
      <c r="C513" s="35" t="s">
        <v>7</v>
      </c>
      <c r="D513" s="45"/>
      <c r="E513" s="25"/>
      <c r="F513" s="25">
        <f>SUM(F504:F512)</f>
        <v>2670</v>
      </c>
      <c r="G513" s="138">
        <f t="shared" ref="G513:K513" si="31">SUM(G504:G512)</f>
        <v>0</v>
      </c>
      <c r="H513" s="138">
        <f t="shared" si="31"/>
        <v>0</v>
      </c>
      <c r="I513" s="138">
        <f t="shared" si="31"/>
        <v>1185</v>
      </c>
      <c r="J513" s="138">
        <f t="shared" si="31"/>
        <v>725</v>
      </c>
      <c r="K513" s="138">
        <f t="shared" si="31"/>
        <v>760</v>
      </c>
      <c r="L513" s="53"/>
      <c r="M513" s="43"/>
    </row>
    <row r="514" spans="1:13" ht="21" customHeight="1">
      <c r="A514" s="263" t="s">
        <v>1299</v>
      </c>
      <c r="B514" s="324"/>
      <c r="C514" s="469" t="s">
        <v>1299</v>
      </c>
      <c r="D514" s="469"/>
      <c r="E514" s="469"/>
      <c r="F514" s="469"/>
      <c r="G514" s="469"/>
      <c r="H514" s="469"/>
      <c r="I514" s="469"/>
      <c r="J514" s="469"/>
      <c r="K514" s="469"/>
      <c r="L514" s="469"/>
      <c r="M514" s="325"/>
    </row>
    <row r="515" spans="1:13" ht="45" customHeight="1">
      <c r="A515" s="362" t="s">
        <v>639</v>
      </c>
      <c r="B515" s="9" t="s">
        <v>17</v>
      </c>
      <c r="C515" s="396" t="s">
        <v>1422</v>
      </c>
      <c r="D515" s="377" t="s">
        <v>19</v>
      </c>
      <c r="E515" s="377" t="s">
        <v>1300</v>
      </c>
      <c r="F515" s="11">
        <v>360</v>
      </c>
      <c r="G515" s="11"/>
      <c r="H515" s="11"/>
      <c r="I515" s="11">
        <v>360</v>
      </c>
      <c r="J515" s="39"/>
      <c r="K515" s="39"/>
      <c r="L515" s="370" t="s">
        <v>631</v>
      </c>
      <c r="M515" s="9" t="s">
        <v>49</v>
      </c>
    </row>
    <row r="516" spans="1:13" ht="45">
      <c r="A516" s="376"/>
      <c r="B516" s="9" t="s">
        <v>1421</v>
      </c>
      <c r="C516" s="396" t="s">
        <v>1423</v>
      </c>
      <c r="D516" s="377" t="s">
        <v>19</v>
      </c>
      <c r="E516" s="377" t="s">
        <v>87</v>
      </c>
      <c r="F516" s="11">
        <v>240</v>
      </c>
      <c r="G516" s="11"/>
      <c r="H516" s="11"/>
      <c r="I516" s="11">
        <v>240</v>
      </c>
      <c r="J516" s="39"/>
      <c r="K516" s="39"/>
      <c r="L516" s="373" t="s">
        <v>632</v>
      </c>
      <c r="M516" s="373" t="s">
        <v>1056</v>
      </c>
    </row>
    <row r="517" spans="1:13" ht="60">
      <c r="A517" s="376"/>
      <c r="B517" s="9" t="s">
        <v>28</v>
      </c>
      <c r="C517" s="396" t="s">
        <v>1424</v>
      </c>
      <c r="D517" s="377" t="s">
        <v>19</v>
      </c>
      <c r="E517" s="377" t="s">
        <v>1389</v>
      </c>
      <c r="F517" s="11"/>
      <c r="G517" s="11"/>
      <c r="H517" s="11"/>
      <c r="I517" s="11"/>
      <c r="J517" s="39"/>
      <c r="K517" s="39"/>
      <c r="L517" s="373" t="s">
        <v>130</v>
      </c>
      <c r="M517" s="373" t="s">
        <v>771</v>
      </c>
    </row>
    <row r="518" spans="1:13" ht="60">
      <c r="A518" s="376"/>
      <c r="B518" s="378" t="s">
        <v>1425</v>
      </c>
      <c r="C518" s="384" t="s">
        <v>1426</v>
      </c>
      <c r="D518" s="392" t="s">
        <v>19</v>
      </c>
      <c r="E518" s="392" t="s">
        <v>1389</v>
      </c>
      <c r="F518" s="382"/>
      <c r="G518" s="382"/>
      <c r="H518" s="382"/>
      <c r="I518" s="382"/>
      <c r="J518" s="383"/>
      <c r="K518" s="383"/>
      <c r="L518" s="373" t="s">
        <v>1427</v>
      </c>
      <c r="M518" s="373" t="s">
        <v>1428</v>
      </c>
    </row>
    <row r="519" spans="1:13" ht="60">
      <c r="A519" s="390"/>
      <c r="B519" s="393" t="s">
        <v>1429</v>
      </c>
      <c r="C519" s="384" t="s">
        <v>1430</v>
      </c>
      <c r="D519" s="392" t="s">
        <v>19</v>
      </c>
      <c r="E519" s="392" t="s">
        <v>1389</v>
      </c>
      <c r="F519" s="385">
        <v>5</v>
      </c>
      <c r="G519" s="385"/>
      <c r="H519" s="385"/>
      <c r="I519" s="385">
        <v>5</v>
      </c>
      <c r="J519" s="387"/>
      <c r="K519" s="387"/>
      <c r="L519" s="395" t="s">
        <v>1431</v>
      </c>
      <c r="M519" s="395" t="s">
        <v>1023</v>
      </c>
    </row>
    <row r="520" spans="1:13" ht="105">
      <c r="A520" s="390"/>
      <c r="B520" s="393" t="s">
        <v>36</v>
      </c>
      <c r="C520" s="384" t="s">
        <v>1432</v>
      </c>
      <c r="D520" s="392" t="s">
        <v>19</v>
      </c>
      <c r="E520" s="389" t="s">
        <v>1433</v>
      </c>
      <c r="F520" s="385">
        <v>25</v>
      </c>
      <c r="G520" s="385"/>
      <c r="H520" s="385"/>
      <c r="I520" s="385">
        <v>25</v>
      </c>
      <c r="J520" s="387"/>
      <c r="K520" s="387"/>
      <c r="L520" s="395" t="s">
        <v>1431</v>
      </c>
      <c r="M520" s="395" t="s">
        <v>1434</v>
      </c>
    </row>
    <row r="521" spans="1:13" ht="33.75" customHeight="1">
      <c r="A521" s="361"/>
      <c r="B521" s="482" t="s">
        <v>38</v>
      </c>
      <c r="C521" s="454" t="s">
        <v>1435</v>
      </c>
      <c r="D521" s="465" t="s">
        <v>19</v>
      </c>
      <c r="E521" s="465" t="s">
        <v>1389</v>
      </c>
      <c r="F521" s="538">
        <v>15</v>
      </c>
      <c r="G521" s="538"/>
      <c r="H521" s="538"/>
      <c r="I521" s="538">
        <v>15</v>
      </c>
      <c r="J521" s="560"/>
      <c r="K521" s="560"/>
      <c r="L521" s="366" t="s">
        <v>633</v>
      </c>
      <c r="M521" s="366" t="s">
        <v>580</v>
      </c>
    </row>
    <row r="522" spans="1:13" ht="30">
      <c r="A522" s="361"/>
      <c r="B522" s="537"/>
      <c r="C522" s="455"/>
      <c r="D522" s="466"/>
      <c r="E522" s="466"/>
      <c r="F522" s="539"/>
      <c r="G522" s="539"/>
      <c r="H522" s="539"/>
      <c r="I522" s="539"/>
      <c r="J522" s="561"/>
      <c r="K522" s="561"/>
      <c r="L522" s="366" t="s">
        <v>634</v>
      </c>
      <c r="M522" s="366" t="s">
        <v>1023</v>
      </c>
    </row>
    <row r="523" spans="1:13" ht="25.5" customHeight="1">
      <c r="A523" s="361"/>
      <c r="B523" s="483"/>
      <c r="C523" s="456"/>
      <c r="D523" s="467"/>
      <c r="E523" s="467"/>
      <c r="F523" s="540"/>
      <c r="G523" s="540"/>
      <c r="H523" s="540"/>
      <c r="I523" s="540"/>
      <c r="J523" s="562"/>
      <c r="K523" s="562"/>
      <c r="L523" s="366" t="s">
        <v>635</v>
      </c>
      <c r="M523" s="366" t="s">
        <v>958</v>
      </c>
    </row>
    <row r="524" spans="1:13" ht="76.5" customHeight="1">
      <c r="A524" s="390"/>
      <c r="B524" s="394" t="s">
        <v>41</v>
      </c>
      <c r="C524" s="391" t="s">
        <v>1436</v>
      </c>
      <c r="D524" s="392" t="s">
        <v>19</v>
      </c>
      <c r="E524" s="392" t="s">
        <v>1389</v>
      </c>
      <c r="F524" s="386"/>
      <c r="G524" s="386"/>
      <c r="H524" s="386"/>
      <c r="I524" s="386"/>
      <c r="J524" s="388"/>
      <c r="K524" s="388"/>
      <c r="L524" s="395" t="s">
        <v>1427</v>
      </c>
      <c r="M524" s="395" t="s">
        <v>1428</v>
      </c>
    </row>
    <row r="525" spans="1:13" ht="108" customHeight="1">
      <c r="A525" s="390"/>
      <c r="B525" s="394" t="s">
        <v>44</v>
      </c>
      <c r="C525" s="391" t="s">
        <v>1437</v>
      </c>
      <c r="D525" s="392" t="s">
        <v>19</v>
      </c>
      <c r="E525" s="389" t="s">
        <v>1433</v>
      </c>
      <c r="F525" s="386">
        <v>20</v>
      </c>
      <c r="G525" s="386"/>
      <c r="H525" s="386"/>
      <c r="I525" s="386">
        <v>20</v>
      </c>
      <c r="J525" s="388"/>
      <c r="K525" s="388"/>
      <c r="L525" s="395" t="s">
        <v>1431</v>
      </c>
      <c r="M525" s="395" t="s">
        <v>979</v>
      </c>
    </row>
    <row r="526" spans="1:13" ht="45">
      <c r="A526" s="361"/>
      <c r="B526" s="9" t="s">
        <v>47</v>
      </c>
      <c r="C526" s="369" t="s">
        <v>1438</v>
      </c>
      <c r="D526" s="366" t="s">
        <v>19</v>
      </c>
      <c r="E526" s="366" t="s">
        <v>87</v>
      </c>
      <c r="F526" s="11">
        <v>60</v>
      </c>
      <c r="G526" s="11"/>
      <c r="H526" s="11"/>
      <c r="I526" s="11">
        <v>60</v>
      </c>
      <c r="J526" s="39"/>
      <c r="K526" s="39"/>
      <c r="L526" s="366" t="s">
        <v>1439</v>
      </c>
      <c r="M526" s="366" t="s">
        <v>1052</v>
      </c>
    </row>
    <row r="527" spans="1:13" ht="30" customHeight="1">
      <c r="A527" s="454" t="s">
        <v>640</v>
      </c>
      <c r="B527" s="482" t="s">
        <v>50</v>
      </c>
      <c r="C527" s="454" t="s">
        <v>1440</v>
      </c>
      <c r="D527" s="465" t="s">
        <v>19</v>
      </c>
      <c r="E527" s="465" t="s">
        <v>87</v>
      </c>
      <c r="F527" s="538">
        <v>93.2</v>
      </c>
      <c r="G527" s="538"/>
      <c r="H527" s="538"/>
      <c r="I527" s="538">
        <v>93.2</v>
      </c>
      <c r="J527" s="560"/>
      <c r="K527" s="560"/>
      <c r="L527" s="366" t="s">
        <v>636</v>
      </c>
      <c r="M527" s="366" t="s">
        <v>1055</v>
      </c>
    </row>
    <row r="528" spans="1:13" ht="60">
      <c r="A528" s="455"/>
      <c r="B528" s="537"/>
      <c r="C528" s="455"/>
      <c r="D528" s="466"/>
      <c r="E528" s="466"/>
      <c r="F528" s="539"/>
      <c r="G528" s="539"/>
      <c r="H528" s="539"/>
      <c r="I528" s="539"/>
      <c r="J528" s="561"/>
      <c r="K528" s="561"/>
      <c r="L528" s="366" t="s">
        <v>637</v>
      </c>
      <c r="M528" s="366" t="s">
        <v>1052</v>
      </c>
    </row>
    <row r="529" spans="1:13" ht="36.75" customHeight="1">
      <c r="A529" s="455"/>
      <c r="B529" s="537"/>
      <c r="C529" s="455"/>
      <c r="D529" s="466"/>
      <c r="E529" s="466"/>
      <c r="F529" s="539"/>
      <c r="G529" s="539"/>
      <c r="H529" s="539"/>
      <c r="I529" s="539"/>
      <c r="J529" s="561"/>
      <c r="K529" s="561"/>
      <c r="L529" s="366" t="s">
        <v>638</v>
      </c>
      <c r="M529" s="366" t="s">
        <v>1057</v>
      </c>
    </row>
    <row r="530" spans="1:13" ht="30">
      <c r="A530" s="365"/>
      <c r="B530" s="367"/>
      <c r="C530" s="365"/>
      <c r="D530" s="364"/>
      <c r="E530" s="364"/>
      <c r="F530" s="368"/>
      <c r="G530" s="368"/>
      <c r="H530" s="368"/>
      <c r="I530" s="368"/>
      <c r="J530" s="363"/>
      <c r="K530" s="363"/>
      <c r="L530" s="201" t="s">
        <v>638</v>
      </c>
      <c r="M530" s="201" t="s">
        <v>1057</v>
      </c>
    </row>
    <row r="531" spans="1:13">
      <c r="A531" s="43"/>
      <c r="B531" s="44"/>
      <c r="C531" s="35" t="s">
        <v>7</v>
      </c>
      <c r="D531" s="45"/>
      <c r="E531" s="25"/>
      <c r="F531" s="25">
        <f t="shared" ref="F531:K531" si="32">SUM(F515:F530)</f>
        <v>818.2</v>
      </c>
      <c r="G531" s="138">
        <f t="shared" si="32"/>
        <v>0</v>
      </c>
      <c r="H531" s="138">
        <f t="shared" si="32"/>
        <v>0</v>
      </c>
      <c r="I531" s="138">
        <f t="shared" si="32"/>
        <v>818.2</v>
      </c>
      <c r="J531" s="138">
        <f t="shared" si="32"/>
        <v>0</v>
      </c>
      <c r="K531" s="138">
        <f t="shared" si="32"/>
        <v>0</v>
      </c>
      <c r="L531" s="53"/>
      <c r="M531" s="43"/>
    </row>
    <row r="532" spans="1:13" ht="24" customHeight="1">
      <c r="A532" s="263" t="s">
        <v>1301</v>
      </c>
      <c r="B532" s="324"/>
      <c r="C532" s="469" t="s">
        <v>1398</v>
      </c>
      <c r="D532" s="469"/>
      <c r="E532" s="469"/>
      <c r="F532" s="469"/>
      <c r="G532" s="469"/>
      <c r="H532" s="469"/>
      <c r="I532" s="469"/>
      <c r="J532" s="469"/>
      <c r="K532" s="469"/>
      <c r="L532" s="469"/>
      <c r="M532" s="325"/>
    </row>
    <row r="533" spans="1:13" ht="102">
      <c r="A533" s="559" t="s">
        <v>649</v>
      </c>
      <c r="B533" s="204" t="s">
        <v>17</v>
      </c>
      <c r="C533" s="286" t="s">
        <v>641</v>
      </c>
      <c r="D533" s="199" t="s">
        <v>19</v>
      </c>
      <c r="E533" s="199" t="s">
        <v>660</v>
      </c>
      <c r="F533" s="185">
        <v>850</v>
      </c>
      <c r="G533" s="248"/>
      <c r="H533" s="248"/>
      <c r="I533" s="185">
        <v>850</v>
      </c>
      <c r="J533" s="234"/>
      <c r="K533" s="248"/>
      <c r="L533" s="199" t="s">
        <v>654</v>
      </c>
      <c r="M533" s="199" t="s">
        <v>979</v>
      </c>
    </row>
    <row r="534" spans="1:13" ht="102">
      <c r="A534" s="559"/>
      <c r="B534" s="204" t="s">
        <v>21</v>
      </c>
      <c r="C534" s="286" t="s">
        <v>642</v>
      </c>
      <c r="D534" s="199" t="s">
        <v>19</v>
      </c>
      <c r="E534" s="199" t="s">
        <v>660</v>
      </c>
      <c r="F534" s="185">
        <v>20</v>
      </c>
      <c r="G534" s="248"/>
      <c r="H534" s="248"/>
      <c r="I534" s="185">
        <v>20</v>
      </c>
      <c r="J534" s="234"/>
      <c r="K534" s="248"/>
      <c r="L534" s="199" t="s">
        <v>655</v>
      </c>
      <c r="M534" s="199" t="s">
        <v>73</v>
      </c>
    </row>
    <row r="535" spans="1:13" ht="105" customHeight="1">
      <c r="A535" s="64" t="s">
        <v>650</v>
      </c>
      <c r="B535" s="204" t="s">
        <v>28</v>
      </c>
      <c r="C535" s="286" t="s">
        <v>643</v>
      </c>
      <c r="D535" s="199" t="s">
        <v>19</v>
      </c>
      <c r="E535" s="199" t="s">
        <v>660</v>
      </c>
      <c r="F535" s="185">
        <v>30</v>
      </c>
      <c r="G535" s="248"/>
      <c r="H535" s="248"/>
      <c r="I535" s="185">
        <v>30</v>
      </c>
      <c r="J535" s="234"/>
      <c r="K535" s="248"/>
      <c r="L535" s="199" t="s">
        <v>656</v>
      </c>
      <c r="M535" s="199" t="s">
        <v>771</v>
      </c>
    </row>
    <row r="536" spans="1:13" ht="102">
      <c r="A536" s="64" t="s">
        <v>651</v>
      </c>
      <c r="B536" s="204" t="s">
        <v>29</v>
      </c>
      <c r="C536" s="286" t="s">
        <v>644</v>
      </c>
      <c r="D536" s="199" t="s">
        <v>19</v>
      </c>
      <c r="E536" s="199" t="s">
        <v>660</v>
      </c>
      <c r="F536" s="185">
        <v>10</v>
      </c>
      <c r="G536" s="248"/>
      <c r="H536" s="248"/>
      <c r="I536" s="185">
        <v>10</v>
      </c>
      <c r="J536" s="234"/>
      <c r="K536" s="248"/>
      <c r="L536" s="199" t="s">
        <v>657</v>
      </c>
      <c r="M536" s="199" t="s">
        <v>73</v>
      </c>
    </row>
    <row r="537" spans="1:13" ht="102">
      <c r="A537" s="64" t="s">
        <v>652</v>
      </c>
      <c r="B537" s="204" t="s">
        <v>35</v>
      </c>
      <c r="C537" s="286" t="s">
        <v>645</v>
      </c>
      <c r="D537" s="199" t="s">
        <v>19</v>
      </c>
      <c r="E537" s="199" t="s">
        <v>660</v>
      </c>
      <c r="F537" s="185">
        <v>4</v>
      </c>
      <c r="G537" s="248"/>
      <c r="H537" s="248"/>
      <c r="I537" s="185">
        <v>4</v>
      </c>
      <c r="J537" s="234"/>
      <c r="K537" s="248"/>
      <c r="L537" s="199" t="s">
        <v>655</v>
      </c>
      <c r="M537" s="199" t="s">
        <v>771</v>
      </c>
    </row>
    <row r="538" spans="1:13" ht="56.25" customHeight="1">
      <c r="A538" s="559" t="s">
        <v>653</v>
      </c>
      <c r="B538" s="499" t="s">
        <v>36</v>
      </c>
      <c r="C538" s="504" t="s">
        <v>646</v>
      </c>
      <c r="D538" s="478" t="s">
        <v>19</v>
      </c>
      <c r="E538" s="478" t="s">
        <v>660</v>
      </c>
      <c r="F538" s="553">
        <v>500</v>
      </c>
      <c r="G538" s="551"/>
      <c r="H538" s="551"/>
      <c r="I538" s="553">
        <v>500</v>
      </c>
      <c r="J538" s="555"/>
      <c r="K538" s="551"/>
      <c r="L538" s="199" t="s">
        <v>658</v>
      </c>
      <c r="M538" s="199" t="s">
        <v>580</v>
      </c>
    </row>
    <row r="539" spans="1:13" ht="46.5" customHeight="1">
      <c r="A539" s="559"/>
      <c r="B539" s="500"/>
      <c r="C539" s="505"/>
      <c r="D539" s="480"/>
      <c r="E539" s="480"/>
      <c r="F539" s="554"/>
      <c r="G539" s="552"/>
      <c r="H539" s="552"/>
      <c r="I539" s="554"/>
      <c r="J539" s="556"/>
      <c r="K539" s="552"/>
      <c r="L539" s="199" t="s">
        <v>1302</v>
      </c>
      <c r="M539" s="199" t="s">
        <v>956</v>
      </c>
    </row>
    <row r="540" spans="1:13" ht="55.5" customHeight="1">
      <c r="A540" s="559"/>
      <c r="B540" s="499" t="s">
        <v>38</v>
      </c>
      <c r="C540" s="504" t="s">
        <v>647</v>
      </c>
      <c r="D540" s="478" t="s">
        <v>19</v>
      </c>
      <c r="E540" s="478" t="s">
        <v>660</v>
      </c>
      <c r="F540" s="553">
        <v>1740</v>
      </c>
      <c r="G540" s="551"/>
      <c r="H540" s="551"/>
      <c r="I540" s="553">
        <v>1740</v>
      </c>
      <c r="J540" s="555"/>
      <c r="K540" s="551"/>
      <c r="L540" s="199" t="s">
        <v>658</v>
      </c>
      <c r="M540" s="199" t="s">
        <v>1058</v>
      </c>
    </row>
    <row r="541" spans="1:13" ht="46.9" customHeight="1">
      <c r="A541" s="559"/>
      <c r="B541" s="500"/>
      <c r="C541" s="505"/>
      <c r="D541" s="480"/>
      <c r="E541" s="480"/>
      <c r="F541" s="554"/>
      <c r="G541" s="552"/>
      <c r="H541" s="552"/>
      <c r="I541" s="554"/>
      <c r="J541" s="556"/>
      <c r="K541" s="552"/>
      <c r="L541" s="199" t="s">
        <v>1302</v>
      </c>
      <c r="M541" s="199" t="s">
        <v>1059</v>
      </c>
    </row>
    <row r="542" spans="1:13" ht="102">
      <c r="A542" s="559"/>
      <c r="B542" s="204" t="s">
        <v>41</v>
      </c>
      <c r="C542" s="286" t="s">
        <v>648</v>
      </c>
      <c r="D542" s="199" t="s">
        <v>19</v>
      </c>
      <c r="E542" s="199" t="s">
        <v>660</v>
      </c>
      <c r="F542" s="185">
        <v>300</v>
      </c>
      <c r="G542" s="248"/>
      <c r="H542" s="248"/>
      <c r="I542" s="185">
        <v>300</v>
      </c>
      <c r="J542" s="234"/>
      <c r="K542" s="248"/>
      <c r="L542" s="199" t="s">
        <v>659</v>
      </c>
      <c r="M542" s="199" t="s">
        <v>1023</v>
      </c>
    </row>
    <row r="543" spans="1:13" ht="15.75">
      <c r="A543" s="557"/>
      <c r="B543" s="558"/>
      <c r="C543" s="109" t="s">
        <v>7</v>
      </c>
      <c r="D543" s="108"/>
      <c r="E543" s="108"/>
      <c r="F543" s="117">
        <f>SUM(F533:F542)</f>
        <v>3454</v>
      </c>
      <c r="G543" s="117">
        <f t="shared" ref="G543:K543" si="33">SUM(G533:G542)</f>
        <v>0</v>
      </c>
      <c r="H543" s="117">
        <f t="shared" si="33"/>
        <v>0</v>
      </c>
      <c r="I543" s="117">
        <f t="shared" si="33"/>
        <v>3454</v>
      </c>
      <c r="J543" s="117">
        <f t="shared" si="33"/>
        <v>0</v>
      </c>
      <c r="K543" s="117">
        <f t="shared" si="33"/>
        <v>0</v>
      </c>
      <c r="L543" s="108"/>
      <c r="M543" s="108"/>
    </row>
    <row r="544" spans="1:13">
      <c r="A544" s="4"/>
      <c r="B544" s="151"/>
      <c r="C544" s="5" t="s">
        <v>939</v>
      </c>
      <c r="D544" s="4"/>
      <c r="E544" s="6"/>
      <c r="F544" s="151">
        <f t="shared" ref="F544:K544" si="34">F18+F22+F54+F60+F68+F155+F162+F172+F185+F208+F217+F225+F234+F255+F295+F304+F311+F338+F405+F422+F454+F471+F489+F502+F513+F531+F543</f>
        <v>1017903.125</v>
      </c>
      <c r="G544" s="151">
        <f t="shared" si="34"/>
        <v>491940.60000000003</v>
      </c>
      <c r="H544" s="151">
        <f t="shared" si="34"/>
        <v>56210.400000000001</v>
      </c>
      <c r="I544" s="151">
        <f t="shared" si="34"/>
        <v>198840.20000000004</v>
      </c>
      <c r="J544" s="151">
        <f t="shared" si="34"/>
        <v>51856.3</v>
      </c>
      <c r="K544" s="151">
        <f t="shared" si="34"/>
        <v>219055.62500000003</v>
      </c>
      <c r="L544" s="145"/>
      <c r="M544" s="4"/>
    </row>
  </sheetData>
  <mergeCells count="274">
    <mergeCell ref="C218:L218"/>
    <mergeCell ref="I496:I497"/>
    <mergeCell ref="J496:J497"/>
    <mergeCell ref="K496:K497"/>
    <mergeCell ref="J371:J373"/>
    <mergeCell ref="K371:K373"/>
    <mergeCell ref="D385:D390"/>
    <mergeCell ref="I427:I428"/>
    <mergeCell ref="J427:J428"/>
    <mergeCell ref="K427:K428"/>
    <mergeCell ref="I371:I373"/>
    <mergeCell ref="C473:L473"/>
    <mergeCell ref="C490:L490"/>
    <mergeCell ref="G496:G497"/>
    <mergeCell ref="H496:H497"/>
    <mergeCell ref="H371:H373"/>
    <mergeCell ref="E416:E420"/>
    <mergeCell ref="G371:G373"/>
    <mergeCell ref="D416:D420"/>
    <mergeCell ref="B474:M474"/>
    <mergeCell ref="L302:L303"/>
    <mergeCell ref="M302:M303"/>
    <mergeCell ref="G250:G251"/>
    <mergeCell ref="H250:H251"/>
    <mergeCell ref="F159:F160"/>
    <mergeCell ref="C256:L256"/>
    <mergeCell ref="C257:L257"/>
    <mergeCell ref="C296:L296"/>
    <mergeCell ref="C305:L305"/>
    <mergeCell ref="C312:L312"/>
    <mergeCell ref="C339:L339"/>
    <mergeCell ref="C406:L406"/>
    <mergeCell ref="D159:D160"/>
    <mergeCell ref="E159:E160"/>
    <mergeCell ref="E371:E373"/>
    <mergeCell ref="F371:F373"/>
    <mergeCell ref="E385:E390"/>
    <mergeCell ref="G159:G160"/>
    <mergeCell ref="H159:H160"/>
    <mergeCell ref="I159:I160"/>
    <mergeCell ref="J159:J160"/>
    <mergeCell ref="K159:K160"/>
    <mergeCell ref="C159:C160"/>
    <mergeCell ref="C226:L226"/>
    <mergeCell ref="C235:L235"/>
    <mergeCell ref="C186:L186"/>
    <mergeCell ref="C209:L209"/>
    <mergeCell ref="C210:L210"/>
    <mergeCell ref="A2:M2"/>
    <mergeCell ref="A340:A346"/>
    <mergeCell ref="C363:C365"/>
    <mergeCell ref="D363:D365"/>
    <mergeCell ref="E363:E365"/>
    <mergeCell ref="F363:F365"/>
    <mergeCell ref="G363:G365"/>
    <mergeCell ref="H363:H365"/>
    <mergeCell ref="I363:I365"/>
    <mergeCell ref="J363:J365"/>
    <mergeCell ref="K363:K365"/>
    <mergeCell ref="L363:L365"/>
    <mergeCell ref="A297:A299"/>
    <mergeCell ref="A301:A303"/>
    <mergeCell ref="B363:B365"/>
    <mergeCell ref="A347:A403"/>
    <mergeCell ref="D368:D370"/>
    <mergeCell ref="E368:E370"/>
    <mergeCell ref="C11:L11"/>
    <mergeCell ref="C12:L12"/>
    <mergeCell ref="C23:L23"/>
    <mergeCell ref="A306:A310"/>
    <mergeCell ref="A236:A248"/>
    <mergeCell ref="A249:A254"/>
    <mergeCell ref="A543:B543"/>
    <mergeCell ref="I538:I539"/>
    <mergeCell ref="J538:J539"/>
    <mergeCell ref="A533:A534"/>
    <mergeCell ref="A538:A542"/>
    <mergeCell ref="A510:A512"/>
    <mergeCell ref="C514:L514"/>
    <mergeCell ref="A527:A529"/>
    <mergeCell ref="C527:C529"/>
    <mergeCell ref="D527:D529"/>
    <mergeCell ref="E527:E529"/>
    <mergeCell ref="F527:F529"/>
    <mergeCell ref="G527:G529"/>
    <mergeCell ref="H527:H529"/>
    <mergeCell ref="I527:I529"/>
    <mergeCell ref="J527:J529"/>
    <mergeCell ref="B527:B529"/>
    <mergeCell ref="C532:L532"/>
    <mergeCell ref="K527:K529"/>
    <mergeCell ref="G521:G523"/>
    <mergeCell ref="H521:H523"/>
    <mergeCell ref="I521:I523"/>
    <mergeCell ref="J521:J523"/>
    <mergeCell ref="K521:K523"/>
    <mergeCell ref="K538:K539"/>
    <mergeCell ref="B540:B541"/>
    <mergeCell ref="C540:C541"/>
    <mergeCell ref="D540:D541"/>
    <mergeCell ref="E540:E541"/>
    <mergeCell ref="F540:F541"/>
    <mergeCell ref="G540:G541"/>
    <mergeCell ref="H540:H541"/>
    <mergeCell ref="I540:I541"/>
    <mergeCell ref="J540:J541"/>
    <mergeCell ref="K540:K541"/>
    <mergeCell ref="B538:B539"/>
    <mergeCell ref="C538:C539"/>
    <mergeCell ref="D538:D539"/>
    <mergeCell ref="E538:E539"/>
    <mergeCell ref="F538:F539"/>
    <mergeCell ref="G538:G539"/>
    <mergeCell ref="H538:H539"/>
    <mergeCell ref="B521:B523"/>
    <mergeCell ref="C521:C523"/>
    <mergeCell ref="D521:D523"/>
    <mergeCell ref="E521:E523"/>
    <mergeCell ref="F521:F523"/>
    <mergeCell ref="A491:A493"/>
    <mergeCell ref="A494:A495"/>
    <mergeCell ref="B496:B497"/>
    <mergeCell ref="C496:C497"/>
    <mergeCell ref="D496:D497"/>
    <mergeCell ref="E496:E497"/>
    <mergeCell ref="F496:F497"/>
    <mergeCell ref="C503:L503"/>
    <mergeCell ref="I250:I251"/>
    <mergeCell ref="C250:C251"/>
    <mergeCell ref="J484:J485"/>
    <mergeCell ref="K484:K485"/>
    <mergeCell ref="F427:F428"/>
    <mergeCell ref="G427:G428"/>
    <mergeCell ref="C455:L455"/>
    <mergeCell ref="D249:D253"/>
    <mergeCell ref="E249:E253"/>
    <mergeCell ref="F250:F251"/>
    <mergeCell ref="J250:J251"/>
    <mergeCell ref="K250:K251"/>
    <mergeCell ref="A484:A488"/>
    <mergeCell ref="B484:B485"/>
    <mergeCell ref="C484:C485"/>
    <mergeCell ref="D484:D485"/>
    <mergeCell ref="E484:E485"/>
    <mergeCell ref="F484:F485"/>
    <mergeCell ref="G484:G485"/>
    <mergeCell ref="H484:H485"/>
    <mergeCell ref="I484:I485"/>
    <mergeCell ref="A456:A457"/>
    <mergeCell ref="A462:A463"/>
    <mergeCell ref="M417:M420"/>
    <mergeCell ref="L417:L420"/>
    <mergeCell ref="H445:H446"/>
    <mergeCell ref="A476:A482"/>
    <mergeCell ref="B427:B428"/>
    <mergeCell ref="C427:C428"/>
    <mergeCell ref="A458:A460"/>
    <mergeCell ref="A464:A470"/>
    <mergeCell ref="A434:A437"/>
    <mergeCell ref="A438:A453"/>
    <mergeCell ref="B445:B446"/>
    <mergeCell ref="C445:C446"/>
    <mergeCell ref="C472:L472"/>
    <mergeCell ref="I445:I446"/>
    <mergeCell ref="J445:J446"/>
    <mergeCell ref="K445:K446"/>
    <mergeCell ref="H427:H428"/>
    <mergeCell ref="D445:D446"/>
    <mergeCell ref="E445:E446"/>
    <mergeCell ref="F445:F446"/>
    <mergeCell ref="G445:G446"/>
    <mergeCell ref="E427:E428"/>
    <mergeCell ref="B159:B160"/>
    <mergeCell ref="A70:A71"/>
    <mergeCell ref="A72:A74"/>
    <mergeCell ref="A259:A295"/>
    <mergeCell ref="A169:A171"/>
    <mergeCell ref="A174:A183"/>
    <mergeCell ref="A211:A214"/>
    <mergeCell ref="A75:A78"/>
    <mergeCell ref="A79:A86"/>
    <mergeCell ref="A88:A97"/>
    <mergeCell ref="A98:A105"/>
    <mergeCell ref="A106:A154"/>
    <mergeCell ref="A157:A161"/>
    <mergeCell ref="A220:A221"/>
    <mergeCell ref="A189:A192"/>
    <mergeCell ref="A193:A197"/>
    <mergeCell ref="A198:A200"/>
    <mergeCell ref="A201:A207"/>
    <mergeCell ref="A187:A188"/>
    <mergeCell ref="B250:B251"/>
    <mergeCell ref="B102:B106"/>
    <mergeCell ref="C156:L156"/>
    <mergeCell ref="C163:L163"/>
    <mergeCell ref="C173:L173"/>
    <mergeCell ref="A31:A38"/>
    <mergeCell ref="A62:A67"/>
    <mergeCell ref="C19:L19"/>
    <mergeCell ref="C55:L55"/>
    <mergeCell ref="C61:L61"/>
    <mergeCell ref="C42:C45"/>
    <mergeCell ref="B39:B41"/>
    <mergeCell ref="J42:J45"/>
    <mergeCell ref="D39:D41"/>
    <mergeCell ref="E39:E41"/>
    <mergeCell ref="F39:F41"/>
    <mergeCell ref="G39:G41"/>
    <mergeCell ref="D42:D45"/>
    <mergeCell ref="E42:E45"/>
    <mergeCell ref="F42:F45"/>
    <mergeCell ref="G42:G45"/>
    <mergeCell ref="A20:A21"/>
    <mergeCell ref="J39:J41"/>
    <mergeCell ref="L46:L50"/>
    <mergeCell ref="K42:K45"/>
    <mergeCell ref="A56:A59"/>
    <mergeCell ref="A407:A421"/>
    <mergeCell ref="A424:A433"/>
    <mergeCell ref="B416:B420"/>
    <mergeCell ref="A313:A317"/>
    <mergeCell ref="A318:A329"/>
    <mergeCell ref="A330:A331"/>
    <mergeCell ref="A332:A334"/>
    <mergeCell ref="A335:A337"/>
    <mergeCell ref="D427:D428"/>
    <mergeCell ref="B371:B373"/>
    <mergeCell ref="C371:C373"/>
    <mergeCell ref="D371:D373"/>
    <mergeCell ref="C423:L423"/>
    <mergeCell ref="K46:K50"/>
    <mergeCell ref="M46:M50"/>
    <mergeCell ref="H42:H45"/>
    <mergeCell ref="G8:G9"/>
    <mergeCell ref="H8:I8"/>
    <mergeCell ref="J8:J9"/>
    <mergeCell ref="K8:K9"/>
    <mergeCell ref="C69:L69"/>
    <mergeCell ref="D102:D106"/>
    <mergeCell ref="E102:E106"/>
    <mergeCell ref="L42:L45"/>
    <mergeCell ref="B46:B50"/>
    <mergeCell ref="C46:C50"/>
    <mergeCell ref="D46:D50"/>
    <mergeCell ref="E46:E50"/>
    <mergeCell ref="F46:F50"/>
    <mergeCell ref="G46:G50"/>
    <mergeCell ref="H46:H50"/>
    <mergeCell ref="I46:I50"/>
    <mergeCell ref="J46:J50"/>
    <mergeCell ref="A13:A17"/>
    <mergeCell ref="C39:C41"/>
    <mergeCell ref="B42:B45"/>
    <mergeCell ref="I42:I45"/>
    <mergeCell ref="A24:A30"/>
    <mergeCell ref="B4:M4"/>
    <mergeCell ref="K39:K41"/>
    <mergeCell ref="L39:L41"/>
    <mergeCell ref="H39:H41"/>
    <mergeCell ref="M39:M41"/>
    <mergeCell ref="I39:I41"/>
    <mergeCell ref="A6:A9"/>
    <mergeCell ref="B6:B9"/>
    <mergeCell ref="C6:C9"/>
    <mergeCell ref="D6:D9"/>
    <mergeCell ref="E6:E9"/>
    <mergeCell ref="L6:M7"/>
    <mergeCell ref="L8:L9"/>
    <mergeCell ref="M8:M9"/>
    <mergeCell ref="F6:K6"/>
    <mergeCell ref="F7:F9"/>
    <mergeCell ref="G7:K7"/>
    <mergeCell ref="M42:M45"/>
    <mergeCell ref="A39:A50"/>
  </mergeCells>
  <pageMargins left="0.51181102362204722" right="0.51181102362204722" top="0.94488188976377963" bottom="0.74803149606299213" header="0.31496062992125984" footer="0.31496062992125984"/>
  <pageSetup paperSize="9" scale="80" orientation="landscape" r:id="rId1"/>
  <rowBreaks count="19" manualBreakCount="19">
    <brk id="52" min="1" max="12" man="1"/>
    <brk id="160" min="1" max="12" man="1"/>
    <brk id="172" min="1" max="12" man="1"/>
    <brk id="220" min="1" max="12" man="1"/>
    <brk id="295" min="1" max="12" man="1"/>
    <brk id="338" min="1" max="12" man="1"/>
    <brk id="380" min="1" max="12" man="1"/>
    <brk id="390" min="1" max="12" man="1"/>
    <brk id="396" min="1" max="12" man="1"/>
    <brk id="400" min="1" max="12" man="1"/>
    <brk id="407" min="1" max="12" man="1"/>
    <brk id="411" min="1" max="12" man="1"/>
    <brk id="489" min="1" max="12" man="1"/>
    <brk id="495" min="1" max="12" man="1"/>
    <brk id="504" min="1" max="12" man="1"/>
    <brk id="508" min="1" max="12" man="1"/>
    <brk id="511" min="1" max="12" man="1"/>
    <brk id="522" min="1" max="12" man="1"/>
    <brk id="533" min="1" max="12" man="1"/>
  </rowBreaks>
</worksheet>
</file>

<file path=xl/worksheets/sheet2.xml><?xml version="1.0" encoding="utf-8"?>
<worksheet xmlns="http://schemas.openxmlformats.org/spreadsheetml/2006/main" xmlns:r="http://schemas.openxmlformats.org/officeDocument/2006/relationships">
  <dimension ref="A1"/>
  <sheetViews>
    <sheetView workbookViewId="0">
      <selection activeCell="A3" sqref="A3:L90"/>
    </sheetView>
  </sheetViews>
  <sheetFormatPr defaultRowHeight="15"/>
  <cols>
    <col min="1" max="2" width="9.140625" customWidth="1"/>
    <col min="4" max="4" width="9.140625" customWidth="1"/>
  </cols>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Company>SPecialiST RePack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2017-12-11T07:20:01Z</cp:lastPrinted>
  <dcterms:created xsi:type="dcterms:W3CDTF">2017-10-09T12:33:03Z</dcterms:created>
  <dcterms:modified xsi:type="dcterms:W3CDTF">2017-12-11T07:20:37Z</dcterms:modified>
</cp:coreProperties>
</file>