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915" windowWidth="19065" windowHeight="8205"/>
  </bookViews>
  <sheets>
    <sheet name="3" sheetId="8" r:id="rId1"/>
  </sheets>
  <definedNames>
    <definedName name="_xlnm.Print_Titles" localSheetId="0">'3'!$19:$19</definedName>
    <definedName name="_xlnm.Print_Area" localSheetId="0">'3'!$A$1:$U$81</definedName>
  </definedNames>
  <calcPr calcId="125725"/>
</workbook>
</file>

<file path=xl/calcChain.xml><?xml version="1.0" encoding="utf-8"?>
<calcChain xmlns="http://schemas.openxmlformats.org/spreadsheetml/2006/main">
  <c r="U69" i="8"/>
  <c r="Q69"/>
  <c r="N69"/>
  <c r="M69"/>
  <c r="K69"/>
  <c r="E69"/>
  <c r="D69"/>
  <c r="U26" l="1"/>
  <c r="T26"/>
  <c r="S26"/>
  <c r="R26"/>
  <c r="P26"/>
  <c r="O26"/>
  <c r="N26"/>
  <c r="M26"/>
  <c r="L26"/>
  <c r="K26"/>
  <c r="E26"/>
  <c r="D26"/>
  <c r="U54" l="1"/>
  <c r="Q73"/>
  <c r="Q74"/>
  <c r="M54"/>
  <c r="K54"/>
  <c r="E54"/>
  <c r="D54"/>
  <c r="U29"/>
  <c r="U36"/>
  <c r="U39"/>
  <c r="U42"/>
  <c r="U48"/>
  <c r="U65"/>
  <c r="T65"/>
  <c r="T69"/>
  <c r="S65"/>
  <c r="S69"/>
  <c r="R65"/>
  <c r="R69"/>
  <c r="P60"/>
  <c r="P65"/>
  <c r="P69"/>
  <c r="N60"/>
  <c r="N65"/>
  <c r="M60"/>
  <c r="M65"/>
  <c r="M29"/>
  <c r="M36"/>
  <c r="M39"/>
  <c r="M42"/>
  <c r="M48"/>
  <c r="L39"/>
  <c r="L48"/>
  <c r="L65"/>
  <c r="L69"/>
  <c r="K60"/>
  <c r="K65"/>
  <c r="K29"/>
  <c r="K36"/>
  <c r="K39"/>
  <c r="K42"/>
  <c r="K48"/>
  <c r="E60"/>
  <c r="E65"/>
  <c r="E29"/>
  <c r="E36"/>
  <c r="E42"/>
  <c r="E48"/>
  <c r="D65"/>
  <c r="D29"/>
  <c r="D36"/>
  <c r="D39"/>
  <c r="D42"/>
  <c r="D48"/>
  <c r="O65"/>
  <c r="O69"/>
  <c r="T48"/>
  <c r="S48"/>
  <c r="R48"/>
  <c r="P48"/>
  <c r="O48"/>
  <c r="N48"/>
  <c r="T42"/>
  <c r="S42"/>
  <c r="R42"/>
  <c r="P42"/>
  <c r="O42"/>
  <c r="N42"/>
  <c r="T39"/>
  <c r="S39"/>
  <c r="R39"/>
  <c r="Q39"/>
  <c r="P39"/>
  <c r="O39"/>
  <c r="N39"/>
  <c r="T29"/>
  <c r="S29"/>
  <c r="R29"/>
  <c r="Q29"/>
  <c r="P29"/>
  <c r="O29"/>
  <c r="N29"/>
  <c r="T36"/>
  <c r="S36"/>
  <c r="R36"/>
  <c r="Q36"/>
  <c r="P36"/>
  <c r="O36"/>
  <c r="N36"/>
  <c r="D73" l="1"/>
  <c r="L73"/>
  <c r="R73"/>
  <c r="R74" s="1"/>
  <c r="S73"/>
  <c r="S74" s="1"/>
  <c r="T73"/>
  <c r="T74" s="1"/>
  <c r="P73"/>
  <c r="E73"/>
  <c r="M73"/>
  <c r="U73"/>
  <c r="O73"/>
  <c r="O74" s="1"/>
  <c r="L49"/>
  <c r="N73"/>
  <c r="K73"/>
  <c r="K74" s="1"/>
  <c r="K49"/>
  <c r="P49"/>
  <c r="P74" s="1"/>
  <c r="N49"/>
  <c r="D49"/>
  <c r="M49"/>
  <c r="E49"/>
  <c r="E74" s="1"/>
  <c r="U49"/>
  <c r="U74" l="1"/>
  <c r="M74"/>
  <c r="N74"/>
  <c r="L74"/>
  <c r="D74"/>
</calcChain>
</file>

<file path=xl/sharedStrings.xml><?xml version="1.0" encoding="utf-8"?>
<sst xmlns="http://schemas.openxmlformats.org/spreadsheetml/2006/main" count="264" uniqueCount="126">
  <si>
    <t>№ з/п</t>
  </si>
  <si>
    <t>Найменування заходів (пооб'єктно)</t>
  </si>
  <si>
    <t>2.1.2.1</t>
  </si>
  <si>
    <t>2.1.2.2</t>
  </si>
  <si>
    <t>х </t>
  </si>
  <si>
    <t xml:space="preserve">загальна сума </t>
  </si>
  <si>
    <t>Інші заходи, у т.ч.:</t>
  </si>
  <si>
    <t>ВОДОПОСТАЧАННЯ</t>
  </si>
  <si>
    <t>ВОДОВІДВЕДЕННЯ</t>
  </si>
  <si>
    <t>виробничі інвестиції з прибутку</t>
  </si>
  <si>
    <t>підлягають поверненню</t>
  </si>
  <si>
    <t xml:space="preserve"> не підлягають поверненню </t>
  </si>
  <si>
    <t>х</t>
  </si>
  <si>
    <t>прогнозний період</t>
  </si>
  <si>
    <t>позичко-ві кошти</t>
  </si>
  <si>
    <t>госпо-      дарський  (вартість    матеріаль-них ресурсів)</t>
  </si>
  <si>
    <t>підряд-  ний</t>
  </si>
  <si>
    <t>планова-ний період</t>
  </si>
  <si>
    <t>планова-ний період            + 1</t>
  </si>
  <si>
    <t>плано-ваний період     + n*</t>
  </si>
  <si>
    <t>Усього за інвестиційною програмою</t>
  </si>
  <si>
    <t>Заходи зі зниження питомих витрат, а також втрат ресурсів, у т.ч.:</t>
  </si>
  <si>
    <t>бюджетні кошти   (не підлягають поверненню)</t>
  </si>
  <si>
    <t>2.1.4</t>
  </si>
  <si>
    <t>2.2</t>
  </si>
  <si>
    <t>1.2</t>
  </si>
  <si>
    <t xml:space="preserve">(найменування ліцензіата) </t>
  </si>
  <si>
    <t>з урахуванням:</t>
  </si>
  <si>
    <t>інші залучені кошти, з них:</t>
  </si>
  <si>
    <t>І</t>
  </si>
  <si>
    <t>Заходи зі зниження питомих витрат, а також втрат ресурсів,  з них:</t>
  </si>
  <si>
    <t>Заходи щодо забезпечення технологічного та/або комерційного обліку ресурсів, з них:</t>
  </si>
  <si>
    <t>Заходи щодо зменшення обсягу витрат води на технологічні потреби, з них:</t>
  </si>
  <si>
    <t>Заходи щодо підвищення екологічної безпеки та охорони навколишнього середовища, з них:</t>
  </si>
  <si>
    <t>Інші заходи,з них:</t>
  </si>
  <si>
    <t>Інші заходи, з них:</t>
  </si>
  <si>
    <t>ІІ</t>
  </si>
  <si>
    <t>Модернізація та закупівля транспортних засобів спеціального та спеціалізованого призначення, з них:</t>
  </si>
  <si>
    <t>Усього за розділом І</t>
  </si>
  <si>
    <t>Усього за розділом ІІ</t>
  </si>
  <si>
    <t>Кількісний показник (одиниця виміру)</t>
  </si>
  <si>
    <t>аморти-   заційні відраху-   вання</t>
  </si>
  <si>
    <t>Строк окупності (місяців)**</t>
  </si>
  <si>
    <t xml:space="preserve">№ аркуша обґрунтовуючих матеріалів </t>
  </si>
  <si>
    <t xml:space="preserve">Примітки:  n* - кількість років інвестиційної програми.     
</t>
  </si>
  <si>
    <t>** Суми витрат по заходах та економічний ефект від їх впровадження  при розрахунку строку окупності враховувати без ПДВ.</t>
  </si>
  <si>
    <t>*** Складові розрахунку економічного ефекту від впровадження  заходів враховувати без ПДВ.</t>
  </si>
  <si>
    <r>
      <t xml:space="preserve"> Будівництво, реконструкція та модернізація об</t>
    </r>
    <r>
      <rPr>
        <b/>
        <sz val="9"/>
        <rFont val="Calibri"/>
        <family val="2"/>
        <charset val="204"/>
      </rPr>
      <t>’</t>
    </r>
    <r>
      <rPr>
        <b/>
        <sz val="9"/>
        <rFont val="Times New Roman"/>
        <family val="1"/>
        <charset val="204"/>
      </rPr>
      <t>єктів водопостачання, з урахуванням:</t>
    </r>
  </si>
  <si>
    <t>1.1</t>
  </si>
  <si>
    <t>1.3</t>
  </si>
  <si>
    <t>Усього за підпунктом 1.1</t>
  </si>
  <si>
    <t>Усього за підпунктом 1.2</t>
  </si>
  <si>
    <t>Усього за підпунктом 1.3</t>
  </si>
  <si>
    <t>1.4</t>
  </si>
  <si>
    <t>1.6</t>
  </si>
  <si>
    <t>Усього за підпунктом 1.4</t>
  </si>
  <si>
    <t>Усього за підпунктом 1.5</t>
  </si>
  <si>
    <t>Усього за підпунктом 1.6</t>
  </si>
  <si>
    <r>
      <t xml:space="preserve"> Будівництво, реконструкція та модернізація об</t>
    </r>
    <r>
      <rPr>
        <b/>
        <sz val="9"/>
        <rFont val="Calibri"/>
        <family val="2"/>
        <charset val="204"/>
      </rPr>
      <t>’</t>
    </r>
    <r>
      <rPr>
        <b/>
        <sz val="9"/>
        <rFont val="Times New Roman"/>
        <family val="1"/>
        <charset val="204"/>
      </rPr>
      <t>єктів водовідведення, з урахуванням:</t>
    </r>
  </si>
  <si>
    <t xml:space="preserve">  2.1</t>
  </si>
  <si>
    <t>Усього за підпунктом 2.1</t>
  </si>
  <si>
    <t>Усього за підпунктом 2.2</t>
  </si>
  <si>
    <t>2.3</t>
  </si>
  <si>
    <t>2.4</t>
  </si>
  <si>
    <t>2.5</t>
  </si>
  <si>
    <t>Усього за підпунктом 2.5</t>
  </si>
  <si>
    <t>Заходи щодо провадження та розвитку інформаційних технологій, з них:</t>
  </si>
  <si>
    <t>Усього за підпунктом  2.4</t>
  </si>
  <si>
    <t>2.6</t>
  </si>
  <si>
    <t>Усього за підпунктом 2.6</t>
  </si>
  <si>
    <t>Заходи щодо модернізації та закупівлі транспортних засобів спеціального та спеціалізованого призначення, з них:</t>
  </si>
  <si>
    <t>1.5</t>
  </si>
  <si>
    <t xml:space="preserve">  1.7</t>
  </si>
  <si>
    <t>Усього за підпунктом 1.7</t>
  </si>
  <si>
    <t>1.8</t>
  </si>
  <si>
    <t>Усього за підпунктом 1.8</t>
  </si>
  <si>
    <t>Усього за підпунктом 2.3</t>
  </si>
  <si>
    <t>Фінансовий план використання коштів на виконання інвестиційної програми за джерелами фінансування, тис. грн (без ПДВ)</t>
  </si>
  <si>
    <t xml:space="preserve"> За способом виконання,           тис. грн                    (без ПДВ)</t>
  </si>
  <si>
    <t>Графік здійснення заходів та використання коштів на планований та прогнозний періоди                   тис. грн (без ПДВ)</t>
  </si>
  <si>
    <t>Економія паливно-енергетичних ресурсів (кВт*год/прогнозний період)</t>
  </si>
  <si>
    <t>Економія фонду заробітної плати, (тис. грн/прогнозний період)</t>
  </si>
  <si>
    <t>Економічний ефект  (тис. грн)***</t>
  </si>
  <si>
    <t>Заходи щодо підвищення якості послуг з централізованого водопостачання, з них:</t>
  </si>
  <si>
    <t>КП "БАХМУТ-ВОДА"</t>
  </si>
  <si>
    <t>1290м</t>
  </si>
  <si>
    <t>15од.</t>
  </si>
  <si>
    <t>1.1.1</t>
  </si>
  <si>
    <t>1.1.2</t>
  </si>
  <si>
    <t>1.2.1</t>
  </si>
  <si>
    <t>1од.</t>
  </si>
  <si>
    <t>1.4.1</t>
  </si>
  <si>
    <t>1.4.2</t>
  </si>
  <si>
    <t>1.5.1</t>
  </si>
  <si>
    <t>Оновлення комп"ютерної техніки</t>
  </si>
  <si>
    <t>1.6.1</t>
  </si>
  <si>
    <t xml:space="preserve">Придбання автомобіля -спеціалізованої майстерні ТК-М 4371 АРВМ на автомобільному  шасі МАЗ-4371N2 для обслуговування водопровідних мереж </t>
  </si>
  <si>
    <t>1.8.1</t>
  </si>
  <si>
    <t>2.3.1</t>
  </si>
  <si>
    <t>Оновлення компютерної техніки.</t>
  </si>
  <si>
    <t>35 од.</t>
  </si>
  <si>
    <t>2.4.1</t>
  </si>
  <si>
    <t xml:space="preserve">Придбання автомобіля -спеціалізованої майстерні ТК-М 4371 АРВМ на автомобільному  шасі МАЗ-4371N2 для обслуговування каналізаційних  мереж </t>
  </si>
  <si>
    <t>2.5.1</t>
  </si>
  <si>
    <t>Капітальний ремонт ділянки каналізаційної мережі Д-300мм по вул.П.Лумумби від будинку №109 до ДК КТК в м.Бахмут Донецької області</t>
  </si>
  <si>
    <t>890м</t>
  </si>
  <si>
    <t>2.1.1</t>
  </si>
  <si>
    <r>
      <t xml:space="preserve">Фінансовий план довгострокової інвестиційної програми на 2019 - </t>
    </r>
    <r>
      <rPr>
        <b/>
        <sz val="12"/>
        <rFont val="Calibri"/>
        <family val="2"/>
        <charset val="204"/>
      </rPr>
      <t xml:space="preserve"> </t>
    </r>
    <r>
      <rPr>
        <b/>
        <sz val="12"/>
        <rFont val="Times New Roman"/>
        <family val="1"/>
        <charset val="204"/>
      </rPr>
      <t>2021  роки</t>
    </r>
  </si>
  <si>
    <t>Реконструкція ділянки водоводу Д-500мм від фільтрувальної станції до вул.Б.Хмельницького в м.Бахмут</t>
  </si>
  <si>
    <t>Технічне переоснащення ВНС. Заміна енергетичного обладнання.</t>
  </si>
  <si>
    <t>1.1.3</t>
  </si>
  <si>
    <t>Придбання приладів технологічного обліку води</t>
  </si>
  <si>
    <t>4од.</t>
  </si>
  <si>
    <t xml:space="preserve">Технічне переоснащення хіміко-бактеріологічної лабораторії питної води. Придбання обладнання. </t>
  </si>
  <si>
    <t>Капітальний ремонт ділянки  водопровідної мережі Д-400мм від вул. Морська до АФС в м.Бахмут (придбання матеріалів)</t>
  </si>
  <si>
    <t>1073м</t>
  </si>
  <si>
    <t>Технічне переоснащення хіміко-бактеріологічної лабораторії стічних вод. Придбання обладнання.</t>
  </si>
  <si>
    <t xml:space="preserve">                                                                         </t>
  </si>
  <si>
    <t>Директор КП "БАХМУТ-ВОДА"                                                                                                                                С.М.Трущін</t>
  </si>
  <si>
    <t xml:space="preserve">до Інвестиційної програми              </t>
  </si>
  <si>
    <t>КП "БАХМУТ-ВОДА" на  2019 рік,</t>
  </si>
  <si>
    <t>погодженої рішенням виконкому</t>
  </si>
  <si>
    <t xml:space="preserve">  Бахмутської міської ради</t>
  </si>
  <si>
    <t xml:space="preserve">Додаток 1                              до Інвестиційної </t>
  </si>
  <si>
    <t>.</t>
  </si>
  <si>
    <t>№</t>
  </si>
</sst>
</file>

<file path=xl/styles.xml><?xml version="1.0" encoding="utf-8"?>
<styleSheet xmlns="http://schemas.openxmlformats.org/spreadsheetml/2006/main">
  <numFmts count="3">
    <numFmt numFmtId="164" formatCode="_-* #,##0.00&quot;р.&quot;_-;\-* #,##0.00&quot;р.&quot;_-;_-* &quot;-&quot;??&quot;р.&quot;_-;_-@_-"/>
    <numFmt numFmtId="165" formatCode="#,##0.0"/>
    <numFmt numFmtId="166" formatCode="0.0"/>
  </numFmts>
  <fonts count="21"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 Cyr"/>
      <charset val="204"/>
    </font>
    <font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Calibri"/>
      <family val="2"/>
      <charset val="204"/>
    </font>
    <font>
      <b/>
      <sz val="12"/>
      <name val="Times New Roman"/>
      <family val="1"/>
      <charset val="204"/>
    </font>
    <font>
      <b/>
      <sz val="12"/>
      <name val="Calibri"/>
      <family val="2"/>
      <charset val="204"/>
    </font>
    <font>
      <sz val="12"/>
      <name val="Arial Cyr"/>
      <charset val="204"/>
    </font>
    <font>
      <sz val="12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color indexed="1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7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49">
    <xf numFmtId="0" fontId="0" fillId="0" borderId="0" xfId="0"/>
    <xf numFmtId="164" fontId="5" fillId="0" borderId="1" xfId="0" applyNumberFormat="1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/>
    <xf numFmtId="0" fontId="6" fillId="0" borderId="1" xfId="0" applyFont="1" applyFill="1" applyBorder="1" applyAlignment="1">
      <alignment horizontal="center"/>
    </xf>
    <xf numFmtId="0" fontId="6" fillId="0" borderId="1" xfId="1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 applyAlignment="1"/>
    <xf numFmtId="0" fontId="6" fillId="0" borderId="0" xfId="0" applyFont="1" applyFill="1"/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/>
    <xf numFmtId="0" fontId="6" fillId="0" borderId="2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 vertical="center" wrapText="1"/>
    </xf>
    <xf numFmtId="164" fontId="6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center" wrapText="1"/>
    </xf>
    <xf numFmtId="0" fontId="9" fillId="0" borderId="0" xfId="0" applyFont="1" applyFill="1" applyAlignment="1">
      <alignment horizontal="left" vertical="center" wrapText="1"/>
    </xf>
    <xf numFmtId="0" fontId="13" fillId="0" borderId="0" xfId="0" applyFont="1" applyFill="1" applyAlignment="1">
      <alignment horizontal="left" vertical="center" wrapText="1"/>
    </xf>
    <xf numFmtId="0" fontId="14" fillId="0" borderId="0" xfId="0" applyFont="1" applyFill="1" applyAlignment="1">
      <alignment vertical="top" wrapText="1"/>
    </xf>
    <xf numFmtId="0" fontId="14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0" fillId="0" borderId="0" xfId="0" applyFill="1"/>
    <xf numFmtId="164" fontId="6" fillId="0" borderId="0" xfId="0" applyNumberFormat="1" applyFont="1" applyFill="1" applyAlignment="1">
      <alignment horizontal="center" wrapText="1"/>
    </xf>
    <xf numFmtId="0" fontId="6" fillId="0" borderId="0" xfId="0" applyFont="1" applyFill="1" applyAlignment="1">
      <alignment vertical="top" wrapText="1"/>
    </xf>
    <xf numFmtId="0" fontId="6" fillId="0" borderId="0" xfId="0" applyFont="1" applyFill="1" applyAlignment="1">
      <alignment wrapText="1"/>
    </xf>
    <xf numFmtId="0" fontId="6" fillId="0" borderId="0" xfId="0" applyFont="1" applyFill="1" applyBorder="1"/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3" fontId="6" fillId="0" borderId="1" xfId="2" applyNumberFormat="1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0" fontId="6" fillId="0" borderId="5" xfId="0" applyFont="1" applyFill="1" applyBorder="1" applyAlignment="1"/>
    <xf numFmtId="0" fontId="6" fillId="0" borderId="4" xfId="0" applyFont="1" applyFill="1" applyBorder="1" applyAlignment="1"/>
    <xf numFmtId="0" fontId="6" fillId="0" borderId="6" xfId="0" applyFont="1" applyFill="1" applyBorder="1"/>
    <xf numFmtId="0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5" fillId="0" borderId="3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wrapText="1"/>
    </xf>
    <xf numFmtId="165" fontId="6" fillId="0" borderId="1" xfId="2" applyNumberFormat="1" applyFont="1" applyFill="1" applyBorder="1" applyAlignment="1">
      <alignment horizontal="center" wrapText="1"/>
    </xf>
    <xf numFmtId="4" fontId="6" fillId="0" borderId="1" xfId="2" applyNumberFormat="1" applyFont="1" applyFill="1" applyBorder="1" applyAlignment="1">
      <alignment horizontal="center" wrapText="1"/>
    </xf>
    <xf numFmtId="3" fontId="5" fillId="0" borderId="1" xfId="2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wrapText="1"/>
    </xf>
    <xf numFmtId="3" fontId="5" fillId="0" borderId="1" xfId="0" applyNumberFormat="1" applyFont="1" applyFill="1" applyBorder="1" applyAlignment="1">
      <alignment horizontal="center"/>
    </xf>
    <xf numFmtId="165" fontId="5" fillId="0" borderId="1" xfId="0" applyNumberFormat="1" applyFont="1" applyFill="1" applyBorder="1" applyAlignment="1">
      <alignment horizontal="center"/>
    </xf>
    <xf numFmtId="165" fontId="5" fillId="0" borderId="1" xfId="2" applyNumberFormat="1" applyFont="1" applyFill="1" applyBorder="1" applyAlignment="1">
      <alignment horizontal="center" wrapText="1"/>
    </xf>
    <xf numFmtId="0" fontId="16" fillId="0" borderId="0" xfId="0" applyFont="1" applyFill="1"/>
    <xf numFmtId="165" fontId="6" fillId="0" borderId="1" xfId="0" applyNumberFormat="1" applyFont="1" applyFill="1" applyBorder="1" applyAlignment="1">
      <alignment horizontal="center"/>
    </xf>
    <xf numFmtId="0" fontId="6" fillId="0" borderId="1" xfId="1" applyNumberFormat="1" applyFont="1" applyFill="1" applyBorder="1" applyAlignment="1" applyProtection="1">
      <alignment horizontal="center" vertical="center" wrapText="1"/>
    </xf>
    <xf numFmtId="49" fontId="6" fillId="0" borderId="14" xfId="0" applyNumberFormat="1" applyFont="1" applyFill="1" applyBorder="1" applyAlignment="1">
      <alignment horizontal="center"/>
    </xf>
    <xf numFmtId="0" fontId="6" fillId="0" borderId="15" xfId="1" applyNumberFormat="1" applyFont="1" applyFill="1" applyBorder="1" applyAlignment="1" applyProtection="1">
      <alignment horizontal="center" vertical="center" wrapText="1"/>
    </xf>
    <xf numFmtId="0" fontId="17" fillId="0" borderId="0" xfId="0" applyFont="1" applyFill="1"/>
    <xf numFmtId="0" fontId="6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2" fontId="18" fillId="0" borderId="1" xfId="0" applyNumberFormat="1" applyFont="1" applyFill="1" applyBorder="1" applyAlignment="1">
      <alignment horizontal="center"/>
    </xf>
    <xf numFmtId="166" fontId="5" fillId="0" borderId="1" xfId="0" applyNumberFormat="1" applyFont="1" applyFill="1" applyBorder="1" applyAlignment="1">
      <alignment horizontal="center"/>
    </xf>
    <xf numFmtId="166" fontId="15" fillId="0" borderId="1" xfId="0" applyNumberFormat="1" applyFont="1" applyFill="1" applyBorder="1" applyAlignment="1">
      <alignment horizontal="center"/>
    </xf>
    <xf numFmtId="2" fontId="15" fillId="0" borderId="1" xfId="0" applyNumberFormat="1" applyFont="1" applyFill="1" applyBorder="1" applyAlignment="1">
      <alignment horizontal="center"/>
    </xf>
    <xf numFmtId="0" fontId="6" fillId="0" borderId="0" xfId="0" applyFont="1" applyFill="1" applyAlignment="1">
      <alignment vertical="top"/>
    </xf>
    <xf numFmtId="164" fontId="6" fillId="0" borderId="0" xfId="0" applyNumberFormat="1" applyFont="1" applyFill="1" applyAlignment="1"/>
    <xf numFmtId="0" fontId="5" fillId="0" borderId="1" xfId="0" applyFont="1" applyFill="1" applyBorder="1" applyAlignment="1">
      <alignment horizontal="center"/>
    </xf>
    <xf numFmtId="0" fontId="9" fillId="0" borderId="0" xfId="0" applyFont="1" applyFill="1" applyAlignment="1">
      <alignment horizontal="left" vertical="center" wrapText="1"/>
    </xf>
    <xf numFmtId="2" fontId="6" fillId="0" borderId="1" xfId="0" applyNumberFormat="1" applyFont="1" applyFill="1" applyBorder="1" applyAlignment="1">
      <alignment horizontal="center"/>
    </xf>
    <xf numFmtId="2" fontId="5" fillId="0" borderId="1" xfId="0" applyNumberFormat="1" applyFont="1" applyFill="1" applyBorder="1" applyAlignment="1">
      <alignment horizontal="center"/>
    </xf>
    <xf numFmtId="2" fontId="6" fillId="0" borderId="1" xfId="2" applyNumberFormat="1" applyFont="1" applyFill="1" applyBorder="1" applyAlignment="1">
      <alignment horizontal="center" wrapText="1"/>
    </xf>
    <xf numFmtId="2" fontId="6" fillId="0" borderId="1" xfId="0" applyNumberFormat="1" applyFont="1" applyFill="1" applyBorder="1" applyAlignment="1"/>
    <xf numFmtId="2" fontId="5" fillId="0" borderId="1" xfId="0" applyNumberFormat="1" applyFont="1" applyFill="1" applyBorder="1" applyAlignment="1"/>
    <xf numFmtId="2" fontId="5" fillId="0" borderId="1" xfId="2" applyNumberFormat="1" applyFont="1" applyFill="1" applyBorder="1" applyAlignment="1">
      <alignment horizontal="center" wrapText="1"/>
    </xf>
    <xf numFmtId="2" fontId="6" fillId="0" borderId="1" xfId="1" applyNumberFormat="1" applyFont="1" applyFill="1" applyBorder="1" applyAlignment="1" applyProtection="1">
      <alignment horizontal="center" vertical="center" wrapText="1"/>
    </xf>
    <xf numFmtId="2" fontId="6" fillId="0" borderId="9" xfId="2" applyNumberFormat="1" applyFont="1" applyFill="1" applyBorder="1" applyAlignment="1">
      <alignment horizontal="center" wrapText="1"/>
    </xf>
    <xf numFmtId="2" fontId="6" fillId="0" borderId="9" xfId="1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/>
    <xf numFmtId="0" fontId="14" fillId="0" borderId="0" xfId="0" applyFont="1" applyFill="1" applyAlignment="1"/>
    <xf numFmtId="0" fontId="9" fillId="0" borderId="0" xfId="0" applyFont="1" applyFill="1" applyAlignment="1"/>
    <xf numFmtId="166" fontId="6" fillId="0" borderId="9" xfId="1" applyNumberFormat="1" applyFont="1" applyFill="1" applyBorder="1" applyAlignment="1" applyProtection="1">
      <alignment horizontal="center" vertical="center" wrapText="1"/>
    </xf>
    <xf numFmtId="166" fontId="19" fillId="0" borderId="9" xfId="1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left"/>
    </xf>
    <xf numFmtId="0" fontId="5" fillId="0" borderId="5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164" fontId="5" fillId="0" borderId="1" xfId="0" applyNumberFormat="1" applyFont="1" applyFill="1" applyBorder="1" applyAlignment="1">
      <alignment horizontal="center"/>
    </xf>
    <xf numFmtId="0" fontId="6" fillId="0" borderId="10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center" vertical="top"/>
    </xf>
    <xf numFmtId="164" fontId="6" fillId="0" borderId="0" xfId="0" applyNumberFormat="1" applyFont="1" applyFill="1" applyAlignment="1">
      <alignment horizontal="center"/>
    </xf>
    <xf numFmtId="0" fontId="6" fillId="0" borderId="5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6" fillId="0" borderId="5" xfId="1" applyNumberFormat="1" applyFont="1" applyFill="1" applyBorder="1" applyAlignment="1" applyProtection="1">
      <alignment horizontal="center" vertical="center" wrapText="1"/>
    </xf>
    <xf numFmtId="0" fontId="6" fillId="0" borderId="4" xfId="1" applyNumberFormat="1" applyFont="1" applyFill="1" applyBorder="1" applyAlignment="1" applyProtection="1">
      <alignment horizontal="center" vertical="center" wrapText="1"/>
    </xf>
    <xf numFmtId="0" fontId="6" fillId="0" borderId="3" xfId="1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6" fillId="0" borderId="1" xfId="1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 textRotation="90" wrapText="1"/>
    </xf>
    <xf numFmtId="0" fontId="6" fillId="0" borderId="8" xfId="0" applyFont="1" applyFill="1" applyBorder="1" applyAlignment="1">
      <alignment horizontal="center" textRotation="90" wrapText="1"/>
    </xf>
    <xf numFmtId="0" fontId="6" fillId="0" borderId="9" xfId="0" applyFont="1" applyFill="1" applyBorder="1" applyAlignment="1">
      <alignment horizontal="center" textRotation="90" wrapText="1"/>
    </xf>
    <xf numFmtId="0" fontId="5" fillId="0" borderId="5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164" fontId="5" fillId="0" borderId="5" xfId="0" applyNumberFormat="1" applyFont="1" applyFill="1" applyBorder="1" applyAlignment="1">
      <alignment horizontal="center"/>
    </xf>
    <xf numFmtId="164" fontId="5" fillId="0" borderId="4" xfId="0" applyNumberFormat="1" applyFont="1" applyFill="1" applyBorder="1" applyAlignment="1">
      <alignment horizontal="center"/>
    </xf>
    <xf numFmtId="164" fontId="5" fillId="0" borderId="3" xfId="0" applyNumberFormat="1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 vertical="center" textRotation="90" wrapText="1"/>
    </xf>
    <xf numFmtId="0" fontId="6" fillId="0" borderId="8" xfId="0" applyFont="1" applyFill="1" applyBorder="1" applyAlignment="1">
      <alignment horizontal="center" vertical="center" textRotation="90" wrapText="1"/>
    </xf>
    <xf numFmtId="0" fontId="6" fillId="0" borderId="9" xfId="0" applyFont="1" applyFill="1" applyBorder="1" applyAlignment="1">
      <alignment horizontal="center" vertical="center" textRotation="90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7" fillId="0" borderId="8" xfId="0" applyFont="1" applyFill="1" applyBorder="1"/>
    <xf numFmtId="0" fontId="7" fillId="0" borderId="9" xfId="0" applyFont="1" applyFill="1" applyBorder="1"/>
    <xf numFmtId="0" fontId="6" fillId="0" borderId="12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2" xfId="1" applyFont="1" applyFill="1" applyBorder="1" applyAlignment="1" applyProtection="1">
      <alignment horizontal="center" vertical="center" wrapText="1"/>
      <protection locked="0"/>
    </xf>
    <xf numFmtId="0" fontId="6" fillId="0" borderId="9" xfId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>
      <alignment horizontal="center"/>
    </xf>
    <xf numFmtId="0" fontId="1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/>
    </xf>
    <xf numFmtId="0" fontId="14" fillId="0" borderId="0" xfId="0" applyFont="1" applyFill="1" applyAlignment="1">
      <alignment horizontal="right"/>
    </xf>
    <xf numFmtId="0" fontId="14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horizontal="center"/>
    </xf>
    <xf numFmtId="0" fontId="9" fillId="0" borderId="0" xfId="0" applyFont="1" applyFill="1" applyAlignment="1">
      <alignment horizontal="left" vertical="center" wrapText="1"/>
    </xf>
    <xf numFmtId="0" fontId="13" fillId="0" borderId="0" xfId="0" applyFont="1" applyFill="1" applyAlignment="1">
      <alignment horizontal="left" vertical="center" wrapText="1"/>
    </xf>
    <xf numFmtId="0" fontId="8" fillId="0" borderId="11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center" wrapText="1"/>
    </xf>
    <xf numFmtId="0" fontId="6" fillId="0" borderId="5" xfId="1" applyFont="1" applyFill="1" applyBorder="1" applyAlignment="1" applyProtection="1">
      <alignment horizontal="center" vertical="center" wrapText="1"/>
      <protection locked="0"/>
    </xf>
    <xf numFmtId="0" fontId="6" fillId="0" borderId="3" xfId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Alignment="1">
      <alignment horizontal="center" vertical="center" wrapText="1"/>
    </xf>
    <xf numFmtId="14" fontId="20" fillId="0" borderId="0" xfId="0" applyNumberFormat="1" applyFont="1" applyFill="1"/>
    <xf numFmtId="0" fontId="4" fillId="0" borderId="0" xfId="0" applyFont="1" applyFill="1" applyAlignment="1">
      <alignment horizontal="center"/>
    </xf>
  </cellXfs>
  <cellStyles count="3">
    <cellStyle name="Iau?iue" xfId="1"/>
    <cellStyle name="Обычный" xfId="0" builtinId="0"/>
    <cellStyle name="Обыч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84"/>
  <sheetViews>
    <sheetView tabSelected="1" zoomScaleNormal="100" zoomScaleSheetLayoutView="100" zoomScalePageLayoutView="84" workbookViewId="0">
      <selection activeCell="L7" sqref="L7:M7"/>
    </sheetView>
  </sheetViews>
  <sheetFormatPr defaultRowHeight="12"/>
  <cols>
    <col min="1" max="1" width="10.42578125" style="18" customWidth="1"/>
    <col min="2" max="2" width="12.7109375" style="9" customWidth="1"/>
    <col min="3" max="3" width="10.140625" style="9" customWidth="1"/>
    <col min="4" max="4" width="7.7109375" style="9" customWidth="1"/>
    <col min="5" max="5" width="7.42578125" style="9" customWidth="1"/>
    <col min="6" max="6" width="8.28515625" style="9" customWidth="1"/>
    <col min="7" max="7" width="7.140625" style="9" customWidth="1"/>
    <col min="8" max="8" width="10.140625" style="9" customWidth="1"/>
    <col min="9" max="9" width="10.42578125" style="9" customWidth="1"/>
    <col min="10" max="10" width="11.28515625" style="9" customWidth="1"/>
    <col min="11" max="11" width="9" style="9" customWidth="1"/>
    <col min="12" max="12" width="5.5703125" style="9" customWidth="1"/>
    <col min="13" max="13" width="7.85546875" style="9" customWidth="1"/>
    <col min="14" max="14" width="6.5703125" style="9" customWidth="1"/>
    <col min="15" max="15" width="0.5703125" style="9" hidden="1" customWidth="1"/>
    <col min="16" max="16" width="6.42578125" style="9" customWidth="1"/>
    <col min="17" max="17" width="5" style="9" customWidth="1"/>
    <col min="18" max="18" width="5.7109375" style="9" customWidth="1"/>
    <col min="19" max="19" width="6.140625" style="29" customWidth="1"/>
    <col min="20" max="20" width="5.42578125" style="29" customWidth="1"/>
    <col min="21" max="21" width="7.28515625" style="29" customWidth="1"/>
    <col min="22" max="16384" width="9.140625" style="9"/>
  </cols>
  <sheetData>
    <row r="1" spans="1:21" ht="72" customHeight="1">
      <c r="L1" s="19"/>
      <c r="M1" s="19"/>
      <c r="N1" s="139" t="s">
        <v>117</v>
      </c>
      <c r="O1" s="139"/>
      <c r="P1" s="140"/>
      <c r="Q1" s="140"/>
      <c r="R1" s="140"/>
      <c r="S1" s="140"/>
      <c r="T1" s="140"/>
      <c r="U1" s="140"/>
    </row>
    <row r="2" spans="1:21" ht="15" customHeight="1">
      <c r="B2" s="146"/>
      <c r="C2" s="146"/>
      <c r="D2" s="146"/>
      <c r="E2" s="146"/>
      <c r="K2" s="137" t="s">
        <v>123</v>
      </c>
      <c r="L2" s="137"/>
      <c r="M2" s="22"/>
      <c r="N2" s="22"/>
      <c r="O2" s="69"/>
      <c r="P2" s="69"/>
      <c r="Q2" s="21"/>
      <c r="R2" s="21"/>
      <c r="S2" s="21"/>
      <c r="T2" s="21"/>
      <c r="U2" s="21"/>
    </row>
    <row r="3" spans="1:21" ht="12" customHeight="1">
      <c r="B3" s="134"/>
      <c r="C3" s="134"/>
      <c r="D3" s="134"/>
      <c r="E3" s="134"/>
      <c r="K3" s="81" t="s">
        <v>119</v>
      </c>
      <c r="L3" s="81"/>
      <c r="M3" s="81"/>
      <c r="N3" s="81"/>
      <c r="O3" s="69"/>
      <c r="P3" s="69"/>
      <c r="Q3" s="21"/>
      <c r="R3" s="21"/>
      <c r="S3" s="21"/>
      <c r="T3" s="21"/>
      <c r="U3" s="21"/>
    </row>
    <row r="4" spans="1:21" ht="12" customHeight="1">
      <c r="B4" s="135"/>
      <c r="C4" s="135"/>
      <c r="D4" s="135"/>
      <c r="E4" s="135"/>
      <c r="K4" s="80" t="s">
        <v>120</v>
      </c>
      <c r="L4" s="80"/>
      <c r="M4" s="80"/>
      <c r="N4" s="80"/>
      <c r="O4" s="69"/>
      <c r="P4" s="69"/>
      <c r="Q4" s="21"/>
      <c r="R4" s="21"/>
      <c r="S4" s="21"/>
      <c r="T4" s="21"/>
      <c r="U4" s="21"/>
    </row>
    <row r="5" spans="1:21" ht="12" customHeight="1">
      <c r="B5" s="136"/>
      <c r="C5" s="136"/>
      <c r="D5" s="136"/>
      <c r="E5" s="136"/>
      <c r="K5" s="80" t="s">
        <v>121</v>
      </c>
      <c r="L5" s="80"/>
      <c r="M5" s="80"/>
      <c r="N5" s="80"/>
      <c r="O5" s="69"/>
      <c r="P5" s="69"/>
      <c r="Q5" s="21"/>
      <c r="R5" s="21"/>
      <c r="S5" s="21"/>
      <c r="T5" s="21"/>
      <c r="U5" s="21"/>
    </row>
    <row r="6" spans="1:21" ht="12" customHeight="1">
      <c r="B6" s="136"/>
      <c r="C6" s="136"/>
      <c r="D6" s="136"/>
      <c r="E6" s="136"/>
      <c r="K6" s="79" t="s">
        <v>122</v>
      </c>
      <c r="L6" s="79"/>
      <c r="M6" s="79"/>
      <c r="N6" s="79"/>
      <c r="O6" s="69"/>
      <c r="P6" s="69"/>
      <c r="Q6" s="21"/>
      <c r="R6" s="21"/>
      <c r="S6" s="21"/>
      <c r="T6" s="21"/>
      <c r="U6" s="21"/>
    </row>
    <row r="7" spans="1:21" ht="12" customHeight="1">
      <c r="B7" s="23"/>
      <c r="C7" s="23"/>
      <c r="D7" s="23"/>
      <c r="E7" s="23"/>
      <c r="F7" s="20"/>
      <c r="G7" s="21"/>
      <c r="J7" s="9" t="s">
        <v>124</v>
      </c>
      <c r="K7" s="147">
        <v>43446</v>
      </c>
      <c r="L7" s="148" t="s">
        <v>125</v>
      </c>
      <c r="M7" s="85">
        <v>273</v>
      </c>
      <c r="N7" s="80"/>
      <c r="O7" s="69"/>
      <c r="P7" s="69"/>
      <c r="Q7" s="21"/>
      <c r="R7" s="21"/>
      <c r="S7" s="21"/>
      <c r="T7" s="21"/>
      <c r="U7" s="21"/>
    </row>
    <row r="8" spans="1:21" ht="12" customHeight="1">
      <c r="O8" s="20"/>
      <c r="P8" s="21"/>
      <c r="Q8" s="21"/>
      <c r="R8" s="21"/>
      <c r="S8" s="21"/>
      <c r="T8" s="21"/>
      <c r="U8" s="21"/>
    </row>
    <row r="9" spans="1:21" ht="12" customHeight="1">
      <c r="K9" s="23"/>
      <c r="L9" s="23"/>
      <c r="M9" s="23"/>
      <c r="N9" s="23"/>
      <c r="O9" s="20"/>
      <c r="P9" s="21"/>
      <c r="Q9" s="21"/>
      <c r="R9" s="21"/>
      <c r="S9" s="21"/>
      <c r="T9" s="21"/>
      <c r="U9" s="21"/>
    </row>
    <row r="10" spans="1:21" ht="12" customHeight="1">
      <c r="K10" s="24"/>
      <c r="L10" s="25"/>
      <c r="M10" s="25"/>
      <c r="N10" s="25"/>
      <c r="O10" s="20"/>
      <c r="P10" s="21"/>
      <c r="Q10" s="21"/>
      <c r="R10" s="21"/>
      <c r="S10" s="21"/>
      <c r="T10" s="21"/>
      <c r="U10" s="21"/>
    </row>
    <row r="11" spans="1:21" s="19" customFormat="1" ht="15.75" customHeight="1">
      <c r="A11" s="26"/>
      <c r="B11" s="27"/>
      <c r="C11" s="27"/>
      <c r="D11" s="27"/>
      <c r="E11" s="27"/>
      <c r="G11" s="28"/>
      <c r="H11" s="28"/>
      <c r="I11" s="28"/>
      <c r="J11" s="28"/>
      <c r="O11" s="27"/>
      <c r="P11" s="27"/>
      <c r="S11" s="13"/>
      <c r="T11" s="13"/>
      <c r="U11" s="13"/>
    </row>
    <row r="12" spans="1:21" ht="22.5" customHeight="1">
      <c r="A12" s="133" t="s">
        <v>107</v>
      </c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</row>
    <row r="13" spans="1:21" ht="24" customHeight="1">
      <c r="A13" s="138" t="s">
        <v>84</v>
      </c>
      <c r="B13" s="138"/>
      <c r="C13" s="138"/>
      <c r="D13" s="138"/>
      <c r="E13" s="138"/>
      <c r="F13" s="138"/>
      <c r="G13" s="138"/>
      <c r="H13" s="138"/>
      <c r="I13" s="138"/>
      <c r="J13" s="138"/>
      <c r="K13" s="138"/>
      <c r="L13" s="138"/>
      <c r="M13" s="138"/>
      <c r="N13" s="138"/>
      <c r="O13" s="138"/>
      <c r="P13" s="138"/>
      <c r="Q13" s="138"/>
      <c r="R13" s="138"/>
    </row>
    <row r="14" spans="1:21" ht="20.25" customHeight="1">
      <c r="A14" s="141" t="s">
        <v>26</v>
      </c>
      <c r="B14" s="141"/>
      <c r="C14" s="141"/>
      <c r="D14" s="141"/>
      <c r="E14" s="141"/>
      <c r="F14" s="141"/>
      <c r="G14" s="141"/>
      <c r="H14" s="141"/>
      <c r="I14" s="141"/>
      <c r="J14" s="141"/>
      <c r="K14" s="141"/>
      <c r="L14" s="141"/>
      <c r="M14" s="141"/>
      <c r="N14" s="141"/>
      <c r="O14" s="141"/>
      <c r="P14" s="141"/>
      <c r="Q14" s="141"/>
      <c r="R14" s="141"/>
    </row>
    <row r="15" spans="1:21" ht="57.75" customHeight="1">
      <c r="A15" s="122" t="s">
        <v>0</v>
      </c>
      <c r="B15" s="109" t="s">
        <v>1</v>
      </c>
      <c r="C15" s="109" t="s">
        <v>40</v>
      </c>
      <c r="D15" s="119" t="s">
        <v>77</v>
      </c>
      <c r="E15" s="120"/>
      <c r="F15" s="120"/>
      <c r="G15" s="120"/>
      <c r="H15" s="120"/>
      <c r="I15" s="120"/>
      <c r="J15" s="121"/>
      <c r="K15" s="119" t="s">
        <v>78</v>
      </c>
      <c r="L15" s="121"/>
      <c r="M15" s="119" t="s">
        <v>79</v>
      </c>
      <c r="N15" s="120"/>
      <c r="O15" s="120"/>
      <c r="P15" s="121"/>
      <c r="Q15" s="116" t="s">
        <v>42</v>
      </c>
      <c r="R15" s="116" t="s">
        <v>43</v>
      </c>
      <c r="S15" s="104" t="s">
        <v>80</v>
      </c>
      <c r="T15" s="104" t="s">
        <v>81</v>
      </c>
      <c r="U15" s="104" t="s">
        <v>82</v>
      </c>
    </row>
    <row r="16" spans="1:21" ht="15.75" customHeight="1">
      <c r="A16" s="123"/>
      <c r="B16" s="110"/>
      <c r="C16" s="123"/>
      <c r="D16" s="109" t="s">
        <v>5</v>
      </c>
      <c r="E16" s="94" t="s">
        <v>27</v>
      </c>
      <c r="F16" s="95"/>
      <c r="G16" s="95"/>
      <c r="H16" s="95"/>
      <c r="I16" s="95"/>
      <c r="J16" s="96"/>
      <c r="K16" s="109" t="s">
        <v>15</v>
      </c>
      <c r="L16" s="109" t="s">
        <v>16</v>
      </c>
      <c r="M16" s="109" t="s">
        <v>17</v>
      </c>
      <c r="N16" s="125" t="s">
        <v>13</v>
      </c>
      <c r="O16" s="126"/>
      <c r="P16" s="127"/>
      <c r="Q16" s="117"/>
      <c r="R16" s="117"/>
      <c r="S16" s="105"/>
      <c r="T16" s="105"/>
      <c r="U16" s="105"/>
    </row>
    <row r="17" spans="1:22" ht="28.5" customHeight="1">
      <c r="A17" s="123"/>
      <c r="B17" s="110"/>
      <c r="C17" s="123"/>
      <c r="D17" s="110"/>
      <c r="E17" s="131" t="s">
        <v>41</v>
      </c>
      <c r="F17" s="131" t="s">
        <v>9</v>
      </c>
      <c r="G17" s="131" t="s">
        <v>14</v>
      </c>
      <c r="H17" s="144" t="s">
        <v>28</v>
      </c>
      <c r="I17" s="145"/>
      <c r="J17" s="131" t="s">
        <v>22</v>
      </c>
      <c r="K17" s="110"/>
      <c r="L17" s="110"/>
      <c r="M17" s="110"/>
      <c r="N17" s="128"/>
      <c r="O17" s="129"/>
      <c r="P17" s="130"/>
      <c r="Q17" s="117"/>
      <c r="R17" s="117"/>
      <c r="S17" s="105"/>
      <c r="T17" s="105"/>
      <c r="U17" s="105"/>
    </row>
    <row r="18" spans="1:22" ht="48.75" customHeight="1">
      <c r="A18" s="124"/>
      <c r="B18" s="111"/>
      <c r="C18" s="124"/>
      <c r="D18" s="111"/>
      <c r="E18" s="132"/>
      <c r="F18" s="132"/>
      <c r="G18" s="132"/>
      <c r="H18" s="30" t="s">
        <v>10</v>
      </c>
      <c r="I18" s="30" t="s">
        <v>11</v>
      </c>
      <c r="J18" s="132"/>
      <c r="K18" s="111"/>
      <c r="L18" s="111"/>
      <c r="M18" s="111"/>
      <c r="N18" s="142" t="s">
        <v>18</v>
      </c>
      <c r="O18" s="143"/>
      <c r="P18" s="17" t="s">
        <v>19</v>
      </c>
      <c r="Q18" s="118"/>
      <c r="R18" s="118"/>
      <c r="S18" s="106"/>
      <c r="T18" s="106"/>
      <c r="U18" s="106"/>
    </row>
    <row r="19" spans="1:22" s="42" customFormat="1" ht="15.75" customHeight="1">
      <c r="A19" s="40">
        <v>1</v>
      </c>
      <c r="B19" s="32">
        <v>2</v>
      </c>
      <c r="C19" s="32">
        <v>3</v>
      </c>
      <c r="D19" s="32">
        <v>4</v>
      </c>
      <c r="E19" s="32">
        <v>5</v>
      </c>
      <c r="F19" s="32">
        <v>6</v>
      </c>
      <c r="G19" s="41">
        <v>7</v>
      </c>
      <c r="H19" s="32">
        <v>8</v>
      </c>
      <c r="I19" s="32">
        <v>9</v>
      </c>
      <c r="J19" s="32">
        <v>10</v>
      </c>
      <c r="K19" s="32">
        <v>11</v>
      </c>
      <c r="L19" s="32">
        <v>12</v>
      </c>
      <c r="M19" s="32">
        <v>13</v>
      </c>
      <c r="N19" s="107">
        <v>14</v>
      </c>
      <c r="O19" s="108"/>
      <c r="P19" s="32">
        <v>15</v>
      </c>
      <c r="Q19" s="32">
        <v>16</v>
      </c>
      <c r="R19" s="32">
        <v>17</v>
      </c>
      <c r="S19" s="32">
        <v>18</v>
      </c>
      <c r="T19" s="32">
        <v>19</v>
      </c>
      <c r="U19" s="32">
        <v>20</v>
      </c>
    </row>
    <row r="20" spans="1:22" ht="13.5" customHeight="1">
      <c r="A20" s="31" t="s">
        <v>29</v>
      </c>
      <c r="B20" s="86" t="s">
        <v>7</v>
      </c>
      <c r="C20" s="87"/>
      <c r="D20" s="87"/>
      <c r="E20" s="87"/>
      <c r="F20" s="87"/>
      <c r="G20" s="87"/>
      <c r="H20" s="87"/>
      <c r="I20" s="87"/>
      <c r="J20" s="87"/>
      <c r="K20" s="87"/>
      <c r="L20" s="87"/>
      <c r="M20" s="87"/>
      <c r="N20" s="87"/>
      <c r="O20" s="87"/>
      <c r="P20" s="87"/>
      <c r="Q20" s="87"/>
      <c r="R20" s="87"/>
      <c r="S20" s="87"/>
      <c r="T20" s="87"/>
      <c r="U20" s="88"/>
    </row>
    <row r="21" spans="1:22" ht="12.75" customHeight="1">
      <c r="A21" s="86" t="s">
        <v>47</v>
      </c>
      <c r="B21" s="87"/>
      <c r="C21" s="87"/>
      <c r="D21" s="87"/>
      <c r="E21" s="87"/>
      <c r="F21" s="87"/>
      <c r="G21" s="87"/>
      <c r="H21" s="87"/>
      <c r="I21" s="87"/>
      <c r="J21" s="87"/>
      <c r="K21" s="87"/>
      <c r="L21" s="87"/>
      <c r="M21" s="87"/>
      <c r="N21" s="87"/>
      <c r="O21" s="87"/>
      <c r="P21" s="87"/>
      <c r="Q21" s="87"/>
      <c r="R21" s="87"/>
      <c r="S21" s="87"/>
      <c r="T21" s="87"/>
      <c r="U21" s="88"/>
    </row>
    <row r="22" spans="1:22" ht="13.5" customHeight="1">
      <c r="A22" s="2" t="s">
        <v>48</v>
      </c>
      <c r="B22" s="97" t="s">
        <v>30</v>
      </c>
      <c r="C22" s="98"/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9"/>
    </row>
    <row r="23" spans="1:22" ht="112.5" customHeight="1">
      <c r="A23" s="2" t="s">
        <v>87</v>
      </c>
      <c r="B23" s="45" t="s">
        <v>108</v>
      </c>
      <c r="C23" s="55" t="s">
        <v>85</v>
      </c>
      <c r="D23" s="76">
        <v>3827.3</v>
      </c>
      <c r="E23" s="76">
        <v>3827.3</v>
      </c>
      <c r="F23" s="77" t="s">
        <v>12</v>
      </c>
      <c r="G23" s="77" t="s">
        <v>12</v>
      </c>
      <c r="H23" s="77" t="s">
        <v>12</v>
      </c>
      <c r="I23" s="77" t="s">
        <v>12</v>
      </c>
      <c r="J23" s="77" t="s">
        <v>12</v>
      </c>
      <c r="K23" s="76">
        <v>3827.3</v>
      </c>
      <c r="L23" s="76"/>
      <c r="M23" s="76">
        <v>3827.3</v>
      </c>
      <c r="N23" s="76"/>
      <c r="O23" s="76"/>
      <c r="P23" s="76"/>
      <c r="Q23" s="76">
        <v>45.6</v>
      </c>
      <c r="R23" s="76"/>
      <c r="S23" s="76"/>
      <c r="T23" s="76">
        <v>175.5</v>
      </c>
      <c r="U23" s="76">
        <v>1005.5</v>
      </c>
    </row>
    <row r="24" spans="1:22" ht="125.25" customHeight="1">
      <c r="A24" s="56" t="s">
        <v>88</v>
      </c>
      <c r="B24" s="45" t="s">
        <v>114</v>
      </c>
      <c r="C24" s="57" t="s">
        <v>115</v>
      </c>
      <c r="D24" s="78">
        <v>13668.6</v>
      </c>
      <c r="E24" s="78">
        <v>13668.6</v>
      </c>
      <c r="F24" s="77" t="s">
        <v>12</v>
      </c>
      <c r="G24" s="77" t="s">
        <v>12</v>
      </c>
      <c r="H24" s="77" t="s">
        <v>12</v>
      </c>
      <c r="I24" s="77" t="s">
        <v>12</v>
      </c>
      <c r="J24" s="77" t="s">
        <v>12</v>
      </c>
      <c r="K24" s="78">
        <v>13668.6</v>
      </c>
      <c r="L24" s="78"/>
      <c r="M24" s="78">
        <v>2143.77</v>
      </c>
      <c r="N24" s="82">
        <v>5762.4</v>
      </c>
      <c r="O24" s="78"/>
      <c r="P24" s="83">
        <v>5762.4</v>
      </c>
      <c r="Q24" s="78">
        <v>21.1</v>
      </c>
      <c r="R24" s="78"/>
      <c r="S24" s="78"/>
      <c r="T24" s="78">
        <v>150</v>
      </c>
      <c r="U24" s="78">
        <v>1217.8</v>
      </c>
    </row>
    <row r="25" spans="1:22" s="58" customFormat="1" ht="70.5" customHeight="1">
      <c r="A25" s="56" t="s">
        <v>110</v>
      </c>
      <c r="B25" s="45" t="s">
        <v>109</v>
      </c>
      <c r="C25" s="57" t="s">
        <v>90</v>
      </c>
      <c r="D25" s="78">
        <v>24.6</v>
      </c>
      <c r="E25" s="78">
        <v>24.6</v>
      </c>
      <c r="F25" s="77"/>
      <c r="G25" s="77"/>
      <c r="H25" s="77"/>
      <c r="I25" s="77"/>
      <c r="J25" s="77"/>
      <c r="K25" s="78">
        <v>24.6</v>
      </c>
      <c r="L25" s="78"/>
      <c r="M25" s="78">
        <v>24.6</v>
      </c>
      <c r="N25" s="78"/>
      <c r="O25" s="78"/>
      <c r="P25" s="78"/>
      <c r="Q25" s="78">
        <v>5.3</v>
      </c>
      <c r="R25" s="78"/>
      <c r="S25" s="78"/>
      <c r="T25" s="78"/>
      <c r="U25" s="78">
        <v>55.7</v>
      </c>
    </row>
    <row r="26" spans="1:22" ht="12.75" customHeight="1">
      <c r="A26" s="86" t="s">
        <v>50</v>
      </c>
      <c r="B26" s="87"/>
      <c r="C26" s="88"/>
      <c r="D26" s="10">
        <f>SUM(D23:D25)</f>
        <v>17520.5</v>
      </c>
      <c r="E26" s="60">
        <f>SUM(E23:E25)</f>
        <v>17520.5</v>
      </c>
      <c r="F26" s="48" t="s">
        <v>12</v>
      </c>
      <c r="G26" s="48" t="s">
        <v>12</v>
      </c>
      <c r="H26" s="48" t="s">
        <v>12</v>
      </c>
      <c r="I26" s="48" t="s">
        <v>12</v>
      </c>
      <c r="J26" s="48" t="s">
        <v>12</v>
      </c>
      <c r="K26" s="60">
        <f t="shared" ref="K26:U26" si="0">SUM(K23:K25)</f>
        <v>17520.5</v>
      </c>
      <c r="L26" s="60">
        <f t="shared" si="0"/>
        <v>0</v>
      </c>
      <c r="M26" s="60">
        <f t="shared" si="0"/>
        <v>5995.67</v>
      </c>
      <c r="N26" s="60">
        <f t="shared" si="0"/>
        <v>5762.4</v>
      </c>
      <c r="O26" s="60">
        <f t="shared" si="0"/>
        <v>0</v>
      </c>
      <c r="P26" s="60">
        <f t="shared" si="0"/>
        <v>5762.4</v>
      </c>
      <c r="Q26" s="60"/>
      <c r="R26" s="60">
        <f t="shared" si="0"/>
        <v>0</v>
      </c>
      <c r="S26" s="60">
        <f t="shared" si="0"/>
        <v>0</v>
      </c>
      <c r="T26" s="60">
        <f t="shared" si="0"/>
        <v>325.5</v>
      </c>
      <c r="U26" s="68">
        <f t="shared" si="0"/>
        <v>2279</v>
      </c>
    </row>
    <row r="27" spans="1:22" ht="12.75" customHeight="1">
      <c r="A27" s="2" t="s">
        <v>25</v>
      </c>
      <c r="B27" s="97" t="s">
        <v>31</v>
      </c>
      <c r="C27" s="98"/>
      <c r="D27" s="98"/>
      <c r="E27" s="98"/>
      <c r="F27" s="98"/>
      <c r="G27" s="98"/>
      <c r="H27" s="98"/>
      <c r="I27" s="98"/>
      <c r="J27" s="98"/>
      <c r="K27" s="98"/>
      <c r="L27" s="98"/>
      <c r="M27" s="98"/>
      <c r="N27" s="98"/>
      <c r="O27" s="98"/>
      <c r="P27" s="98"/>
      <c r="Q27" s="98"/>
      <c r="R27" s="98"/>
      <c r="S27" s="98"/>
      <c r="T27" s="98"/>
      <c r="U27" s="99"/>
    </row>
    <row r="28" spans="1:22" ht="81.75" customHeight="1">
      <c r="A28" s="2" t="s">
        <v>89</v>
      </c>
      <c r="B28" s="49" t="s">
        <v>111</v>
      </c>
      <c r="C28" s="59" t="s">
        <v>112</v>
      </c>
      <c r="D28" s="70">
        <v>277.5</v>
      </c>
      <c r="E28" s="72">
        <v>277.5</v>
      </c>
      <c r="F28" s="72"/>
      <c r="G28" s="72"/>
      <c r="H28" s="72"/>
      <c r="I28" s="72"/>
      <c r="J28" s="72"/>
      <c r="K28" s="70">
        <v>277.5</v>
      </c>
      <c r="L28" s="73"/>
      <c r="M28" s="70">
        <v>277.5</v>
      </c>
      <c r="N28" s="73"/>
      <c r="O28" s="73"/>
      <c r="P28" s="73"/>
      <c r="Q28" s="73"/>
      <c r="R28" s="73"/>
      <c r="S28" s="70"/>
      <c r="T28" s="59"/>
      <c r="U28" s="59"/>
    </row>
    <row r="29" spans="1:22" ht="12.75" customHeight="1">
      <c r="A29" s="112" t="s">
        <v>51</v>
      </c>
      <c r="B29" s="113"/>
      <c r="C29" s="114"/>
      <c r="D29" s="10">
        <f>D28</f>
        <v>277.5</v>
      </c>
      <c r="E29" s="50">
        <f>E28</f>
        <v>277.5</v>
      </c>
      <c r="F29" s="33" t="s">
        <v>12</v>
      </c>
      <c r="G29" s="33" t="s">
        <v>12</v>
      </c>
      <c r="H29" s="33" t="s">
        <v>12</v>
      </c>
      <c r="I29" s="33" t="s">
        <v>12</v>
      </c>
      <c r="J29" s="33" t="s">
        <v>12</v>
      </c>
      <c r="K29" s="10">
        <f>K28</f>
        <v>277.5</v>
      </c>
      <c r="L29" s="4"/>
      <c r="M29" s="10">
        <f>M28</f>
        <v>277.5</v>
      </c>
      <c r="N29" s="10">
        <f t="shared" ref="N29:U29" si="1">N28</f>
        <v>0</v>
      </c>
      <c r="O29" s="10">
        <f t="shared" si="1"/>
        <v>0</v>
      </c>
      <c r="P29" s="10">
        <f t="shared" si="1"/>
        <v>0</v>
      </c>
      <c r="Q29" s="10">
        <f t="shared" si="1"/>
        <v>0</v>
      </c>
      <c r="R29" s="10">
        <f t="shared" si="1"/>
        <v>0</v>
      </c>
      <c r="S29" s="10">
        <f t="shared" si="1"/>
        <v>0</v>
      </c>
      <c r="T29" s="10">
        <f t="shared" si="1"/>
        <v>0</v>
      </c>
      <c r="U29" s="10">
        <f t="shared" si="1"/>
        <v>0</v>
      </c>
    </row>
    <row r="30" spans="1:22" ht="14.25" customHeight="1">
      <c r="A30" s="2" t="s">
        <v>49</v>
      </c>
      <c r="B30" s="94" t="s">
        <v>32</v>
      </c>
      <c r="C30" s="95"/>
      <c r="D30" s="95"/>
      <c r="E30" s="95"/>
      <c r="F30" s="95"/>
      <c r="G30" s="95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6"/>
    </row>
    <row r="31" spans="1:22" ht="14.25" customHeight="1">
      <c r="A31" s="2"/>
      <c r="B31" s="4"/>
      <c r="C31" s="4"/>
      <c r="D31" s="4"/>
      <c r="E31" s="33"/>
      <c r="F31" s="33"/>
      <c r="G31" s="33"/>
      <c r="H31" s="33"/>
      <c r="I31" s="33"/>
      <c r="J31" s="33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2" ht="19.5" customHeight="1">
      <c r="A32" s="103" t="s">
        <v>52</v>
      </c>
      <c r="B32" s="103"/>
      <c r="C32" s="103"/>
      <c r="D32" s="5"/>
      <c r="E32" s="5"/>
      <c r="F32" s="5"/>
      <c r="G32" s="5"/>
      <c r="H32" s="5"/>
      <c r="I32" s="5"/>
      <c r="J32" s="36"/>
      <c r="K32" s="5"/>
      <c r="L32" s="5"/>
      <c r="M32" s="4"/>
      <c r="N32" s="37"/>
      <c r="O32" s="38"/>
      <c r="P32" s="5"/>
      <c r="Q32" s="5"/>
      <c r="R32" s="5"/>
      <c r="S32" s="5"/>
      <c r="T32" s="35"/>
      <c r="U32" s="5"/>
      <c r="V32" s="39"/>
    </row>
    <row r="33" spans="1:21" ht="17.25" customHeight="1">
      <c r="A33" s="2" t="s">
        <v>53</v>
      </c>
      <c r="B33" s="94" t="s">
        <v>83</v>
      </c>
      <c r="C33" s="95"/>
      <c r="D33" s="95"/>
      <c r="E33" s="95"/>
      <c r="F33" s="95"/>
      <c r="G33" s="95"/>
      <c r="H33" s="95"/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95"/>
      <c r="T33" s="95"/>
      <c r="U33" s="96"/>
    </row>
    <row r="34" spans="1:21" ht="108.75" customHeight="1">
      <c r="A34" s="2" t="s">
        <v>91</v>
      </c>
      <c r="B34" s="45" t="s">
        <v>113</v>
      </c>
      <c r="C34" s="5" t="s">
        <v>90</v>
      </c>
      <c r="D34" s="70">
        <v>174.1</v>
      </c>
      <c r="E34" s="70">
        <v>174.1</v>
      </c>
      <c r="F34" s="72"/>
      <c r="G34" s="72"/>
      <c r="H34" s="72"/>
      <c r="I34" s="72"/>
      <c r="J34" s="72"/>
      <c r="K34" s="70">
        <v>174.1</v>
      </c>
      <c r="L34" s="70"/>
      <c r="M34" s="70">
        <v>174.1</v>
      </c>
      <c r="N34" s="5"/>
      <c r="O34" s="5"/>
      <c r="P34" s="5"/>
      <c r="Q34" s="5"/>
      <c r="R34" s="5"/>
      <c r="S34" s="5"/>
      <c r="T34" s="5"/>
      <c r="U34" s="5"/>
    </row>
    <row r="35" spans="1:21" ht="12" customHeight="1">
      <c r="A35" s="2" t="s">
        <v>92</v>
      </c>
      <c r="B35" s="28"/>
      <c r="C35" s="5"/>
      <c r="D35" s="5"/>
      <c r="E35" s="47"/>
      <c r="F35" s="33"/>
      <c r="G35" s="33"/>
      <c r="H35" s="33"/>
      <c r="I35" s="33"/>
      <c r="J35" s="33"/>
      <c r="K35" s="5"/>
      <c r="L35" s="4"/>
      <c r="M35" s="5"/>
      <c r="N35" s="4"/>
      <c r="O35" s="4"/>
      <c r="P35" s="5"/>
      <c r="Q35" s="5"/>
      <c r="R35" s="5"/>
      <c r="S35" s="5"/>
      <c r="T35" s="5"/>
      <c r="U35" s="5"/>
    </row>
    <row r="36" spans="1:21" ht="15" customHeight="1">
      <c r="A36" s="86" t="s">
        <v>55</v>
      </c>
      <c r="B36" s="87"/>
      <c r="C36" s="88"/>
      <c r="D36" s="71">
        <f>D34+D35</f>
        <v>174.1</v>
      </c>
      <c r="E36" s="71">
        <f>E34+E35</f>
        <v>174.1</v>
      </c>
      <c r="F36" s="72" t="s">
        <v>12</v>
      </c>
      <c r="G36" s="72" t="s">
        <v>12</v>
      </c>
      <c r="H36" s="72" t="s">
        <v>12</v>
      </c>
      <c r="I36" s="72" t="s">
        <v>12</v>
      </c>
      <c r="J36" s="72" t="s">
        <v>12</v>
      </c>
      <c r="K36" s="71">
        <f>K34+K35</f>
        <v>174.1</v>
      </c>
      <c r="L36" s="70"/>
      <c r="M36" s="71">
        <f t="shared" ref="M36:U36" si="2">M34+M35</f>
        <v>174.1</v>
      </c>
      <c r="N36" s="71">
        <f t="shared" si="2"/>
        <v>0</v>
      </c>
      <c r="O36" s="71">
        <f t="shared" si="2"/>
        <v>0</v>
      </c>
      <c r="P36" s="71">
        <f t="shared" si="2"/>
        <v>0</v>
      </c>
      <c r="Q36" s="71">
        <f t="shared" si="2"/>
        <v>0</v>
      </c>
      <c r="R36" s="71">
        <f t="shared" si="2"/>
        <v>0</v>
      </c>
      <c r="S36" s="10">
        <f t="shared" si="2"/>
        <v>0</v>
      </c>
      <c r="T36" s="10">
        <f t="shared" si="2"/>
        <v>0</v>
      </c>
      <c r="U36" s="10">
        <f t="shared" si="2"/>
        <v>0</v>
      </c>
    </row>
    <row r="37" spans="1:21">
      <c r="A37" s="2" t="s">
        <v>71</v>
      </c>
      <c r="B37" s="94" t="s">
        <v>66</v>
      </c>
      <c r="C37" s="95"/>
      <c r="D37" s="95"/>
      <c r="E37" s="95"/>
      <c r="F37" s="95"/>
      <c r="G37" s="95"/>
      <c r="H37" s="95"/>
      <c r="I37" s="95"/>
      <c r="J37" s="95"/>
      <c r="K37" s="95"/>
      <c r="L37" s="95"/>
      <c r="M37" s="95"/>
      <c r="N37" s="95"/>
      <c r="O37" s="95"/>
      <c r="P37" s="95"/>
      <c r="Q37" s="95"/>
      <c r="R37" s="95"/>
      <c r="S37" s="95"/>
      <c r="T37" s="95"/>
      <c r="U37" s="96"/>
    </row>
    <row r="38" spans="1:21" s="29" customFormat="1" ht="41.25" customHeight="1">
      <c r="A38" s="2" t="s">
        <v>93</v>
      </c>
      <c r="B38" s="45" t="s">
        <v>94</v>
      </c>
      <c r="C38" s="59" t="s">
        <v>100</v>
      </c>
      <c r="D38" s="70">
        <v>500</v>
      </c>
      <c r="E38" s="72">
        <v>500</v>
      </c>
      <c r="F38" s="72" t="s">
        <v>4</v>
      </c>
      <c r="G38" s="72" t="s">
        <v>4</v>
      </c>
      <c r="H38" s="72" t="s">
        <v>4</v>
      </c>
      <c r="I38" s="72" t="s">
        <v>4</v>
      </c>
      <c r="J38" s="72" t="s">
        <v>12</v>
      </c>
      <c r="K38" s="70">
        <v>500</v>
      </c>
      <c r="L38" s="71"/>
      <c r="M38" s="70">
        <v>100</v>
      </c>
      <c r="N38" s="70">
        <v>100</v>
      </c>
      <c r="O38" s="74"/>
      <c r="P38" s="70">
        <v>300</v>
      </c>
      <c r="Q38" s="71"/>
      <c r="R38" s="71"/>
      <c r="S38" s="60"/>
      <c r="T38" s="60"/>
      <c r="U38" s="60"/>
    </row>
    <row r="39" spans="1:21" s="29" customFormat="1">
      <c r="A39" s="103" t="s">
        <v>56</v>
      </c>
      <c r="B39" s="103"/>
      <c r="C39" s="103"/>
      <c r="D39" s="71">
        <f>D38</f>
        <v>500</v>
      </c>
      <c r="E39" s="72">
        <v>500</v>
      </c>
      <c r="F39" s="72" t="s">
        <v>4</v>
      </c>
      <c r="G39" s="72" t="s">
        <v>4</v>
      </c>
      <c r="H39" s="72" t="s">
        <v>4</v>
      </c>
      <c r="I39" s="72" t="s">
        <v>4</v>
      </c>
      <c r="J39" s="72" t="s">
        <v>12</v>
      </c>
      <c r="K39" s="71">
        <f>K38</f>
        <v>500</v>
      </c>
      <c r="L39" s="71">
        <f t="shared" ref="L39:U39" si="3">L38</f>
        <v>0</v>
      </c>
      <c r="M39" s="71">
        <f t="shared" si="3"/>
        <v>100</v>
      </c>
      <c r="N39" s="71">
        <f t="shared" si="3"/>
        <v>100</v>
      </c>
      <c r="O39" s="71">
        <f t="shared" si="3"/>
        <v>0</v>
      </c>
      <c r="P39" s="71">
        <f t="shared" si="3"/>
        <v>300</v>
      </c>
      <c r="Q39" s="71">
        <f t="shared" si="3"/>
        <v>0</v>
      </c>
      <c r="R39" s="71">
        <f t="shared" si="3"/>
        <v>0</v>
      </c>
      <c r="S39" s="10">
        <f t="shared" si="3"/>
        <v>0</v>
      </c>
      <c r="T39" s="10">
        <f t="shared" si="3"/>
        <v>0</v>
      </c>
      <c r="U39" s="10">
        <f t="shared" si="3"/>
        <v>0</v>
      </c>
    </row>
    <row r="40" spans="1:21" s="29" customFormat="1" ht="13.5" customHeight="1">
      <c r="A40" s="2" t="s">
        <v>54</v>
      </c>
      <c r="B40" s="100" t="s">
        <v>70</v>
      </c>
      <c r="C40" s="100"/>
      <c r="D40" s="100"/>
      <c r="E40" s="100"/>
      <c r="F40" s="100"/>
      <c r="G40" s="100"/>
      <c r="H40" s="100"/>
      <c r="I40" s="100"/>
      <c r="J40" s="100"/>
      <c r="K40" s="100"/>
      <c r="L40" s="100"/>
      <c r="M40" s="100"/>
      <c r="N40" s="100"/>
      <c r="O40" s="100"/>
      <c r="P40" s="100"/>
      <c r="Q40" s="100"/>
      <c r="R40" s="100"/>
      <c r="S40" s="100"/>
      <c r="T40" s="100"/>
      <c r="U40" s="100"/>
    </row>
    <row r="41" spans="1:21" s="29" customFormat="1" ht="135.75" customHeight="1">
      <c r="A41" s="2" t="s">
        <v>95</v>
      </c>
      <c r="B41" s="45" t="s">
        <v>96</v>
      </c>
      <c r="C41" s="5" t="s">
        <v>90</v>
      </c>
      <c r="D41" s="70">
        <v>987.9</v>
      </c>
      <c r="E41" s="72">
        <v>987.9</v>
      </c>
      <c r="F41" s="72" t="s">
        <v>4</v>
      </c>
      <c r="G41" s="72" t="s">
        <v>4</v>
      </c>
      <c r="H41" s="72" t="s">
        <v>4</v>
      </c>
      <c r="I41" s="72" t="s">
        <v>4</v>
      </c>
      <c r="J41" s="72" t="s">
        <v>12</v>
      </c>
      <c r="K41" s="70">
        <v>987.9</v>
      </c>
      <c r="L41" s="70"/>
      <c r="M41" s="73">
        <v>987.9</v>
      </c>
      <c r="N41" s="73"/>
      <c r="O41" s="73"/>
      <c r="P41" s="70"/>
      <c r="Q41" s="70">
        <v>39.6</v>
      </c>
      <c r="R41" s="70"/>
      <c r="S41" s="70"/>
      <c r="T41" s="70"/>
      <c r="U41" s="70">
        <v>295</v>
      </c>
    </row>
    <row r="42" spans="1:21" s="29" customFormat="1" ht="13.5" customHeight="1">
      <c r="A42" s="115" t="s">
        <v>57</v>
      </c>
      <c r="B42" s="87"/>
      <c r="C42" s="88"/>
      <c r="D42" s="71">
        <f>D41</f>
        <v>987.9</v>
      </c>
      <c r="E42" s="71">
        <f>E41</f>
        <v>987.9</v>
      </c>
      <c r="F42" s="72" t="s">
        <v>4</v>
      </c>
      <c r="G42" s="72" t="s">
        <v>4</v>
      </c>
      <c r="H42" s="72" t="s">
        <v>4</v>
      </c>
      <c r="I42" s="72" t="s">
        <v>12</v>
      </c>
      <c r="J42" s="72" t="s">
        <v>4</v>
      </c>
      <c r="K42" s="71">
        <f>K41</f>
        <v>987.9</v>
      </c>
      <c r="L42" s="72"/>
      <c r="M42" s="71">
        <f>M41</f>
        <v>987.9</v>
      </c>
      <c r="N42" s="71">
        <f t="shared" ref="N42:U42" si="4">N41</f>
        <v>0</v>
      </c>
      <c r="O42" s="71">
        <f t="shared" si="4"/>
        <v>0</v>
      </c>
      <c r="P42" s="71">
        <f t="shared" si="4"/>
        <v>0</v>
      </c>
      <c r="Q42" s="71"/>
      <c r="R42" s="71">
        <f t="shared" si="4"/>
        <v>0</v>
      </c>
      <c r="S42" s="71">
        <f t="shared" si="4"/>
        <v>0</v>
      </c>
      <c r="T42" s="71">
        <f t="shared" si="4"/>
        <v>0</v>
      </c>
      <c r="U42" s="71">
        <f t="shared" si="4"/>
        <v>295</v>
      </c>
    </row>
    <row r="43" spans="1:21" ht="15.75" customHeight="1">
      <c r="A43" s="3" t="s">
        <v>72</v>
      </c>
      <c r="B43" s="94" t="s">
        <v>33</v>
      </c>
      <c r="C43" s="95"/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/>
      <c r="O43" s="95"/>
      <c r="P43" s="95"/>
      <c r="Q43" s="95"/>
      <c r="R43" s="95"/>
      <c r="S43" s="95"/>
      <c r="T43" s="95"/>
      <c r="U43" s="96"/>
    </row>
    <row r="44" spans="1:21">
      <c r="A44" s="3"/>
      <c r="B44" s="10"/>
      <c r="C44" s="10"/>
      <c r="D44" s="10"/>
      <c r="E44" s="33"/>
      <c r="F44" s="33"/>
      <c r="G44" s="33"/>
      <c r="H44" s="33"/>
      <c r="I44" s="33"/>
      <c r="J44" s="33"/>
      <c r="K44" s="10"/>
      <c r="L44" s="10"/>
      <c r="M44" s="11"/>
      <c r="N44" s="11"/>
      <c r="O44" s="11"/>
      <c r="P44" s="10"/>
      <c r="Q44" s="10"/>
      <c r="R44" s="10"/>
      <c r="S44" s="10"/>
      <c r="T44" s="10"/>
      <c r="U44" s="10"/>
    </row>
    <row r="45" spans="1:21" ht="14.25" customHeight="1">
      <c r="A45" s="86" t="s">
        <v>73</v>
      </c>
      <c r="B45" s="87"/>
      <c r="C45" s="88"/>
      <c r="D45" s="5"/>
      <c r="E45" s="5"/>
      <c r="F45" s="5"/>
      <c r="G45" s="5"/>
      <c r="H45" s="5"/>
      <c r="I45" s="5"/>
      <c r="J45" s="5"/>
      <c r="K45" s="5"/>
      <c r="L45" s="5"/>
      <c r="M45" s="4"/>
      <c r="N45" s="4"/>
      <c r="O45" s="4"/>
      <c r="P45" s="5"/>
      <c r="Q45" s="5"/>
      <c r="R45" s="5"/>
      <c r="S45" s="5"/>
      <c r="T45" s="5"/>
      <c r="U45" s="5"/>
    </row>
    <row r="46" spans="1:21" ht="14.25" customHeight="1">
      <c r="A46" s="2" t="s">
        <v>74</v>
      </c>
      <c r="B46" s="94" t="s">
        <v>34</v>
      </c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6"/>
    </row>
    <row r="47" spans="1:21" ht="14.25" customHeight="1">
      <c r="A47" s="2" t="s">
        <v>97</v>
      </c>
      <c r="B47" s="44"/>
      <c r="C47" s="10"/>
      <c r="D47" s="5"/>
      <c r="E47" s="46"/>
      <c r="F47" s="33" t="s">
        <v>4</v>
      </c>
      <c r="G47" s="33" t="s">
        <v>4</v>
      </c>
      <c r="H47" s="33" t="s">
        <v>4</v>
      </c>
      <c r="I47" s="33" t="s">
        <v>4</v>
      </c>
      <c r="J47" s="33" t="s">
        <v>12</v>
      </c>
      <c r="K47" s="5"/>
      <c r="L47" s="5"/>
      <c r="M47" s="5"/>
      <c r="N47" s="4"/>
      <c r="O47" s="4"/>
      <c r="P47" s="5"/>
      <c r="Q47" s="5"/>
      <c r="R47" s="5"/>
      <c r="S47" s="5"/>
      <c r="T47" s="5"/>
      <c r="U47" s="5"/>
    </row>
    <row r="48" spans="1:21" ht="14.25" customHeight="1">
      <c r="A48" s="86" t="s">
        <v>75</v>
      </c>
      <c r="B48" s="87"/>
      <c r="C48" s="88"/>
      <c r="D48" s="10">
        <f>D47</f>
        <v>0</v>
      </c>
      <c r="E48" s="51">
        <f>E47</f>
        <v>0</v>
      </c>
      <c r="F48" s="33" t="s">
        <v>4</v>
      </c>
      <c r="G48" s="33" t="s">
        <v>4</v>
      </c>
      <c r="H48" s="33" t="s">
        <v>4</v>
      </c>
      <c r="I48" s="33" t="s">
        <v>4</v>
      </c>
      <c r="J48" s="33" t="s">
        <v>12</v>
      </c>
      <c r="K48" s="10">
        <f>K47</f>
        <v>0</v>
      </c>
      <c r="L48" s="10">
        <f t="shared" ref="L48:U48" si="5">L47</f>
        <v>0</v>
      </c>
      <c r="M48" s="10">
        <f t="shared" si="5"/>
        <v>0</v>
      </c>
      <c r="N48" s="10">
        <f t="shared" si="5"/>
        <v>0</v>
      </c>
      <c r="O48" s="10">
        <f t="shared" si="5"/>
        <v>0</v>
      </c>
      <c r="P48" s="10">
        <f t="shared" si="5"/>
        <v>0</v>
      </c>
      <c r="Q48" s="10"/>
      <c r="R48" s="10">
        <f t="shared" si="5"/>
        <v>0</v>
      </c>
      <c r="S48" s="10">
        <f t="shared" si="5"/>
        <v>0</v>
      </c>
      <c r="T48" s="10">
        <f t="shared" si="5"/>
        <v>0</v>
      </c>
      <c r="U48" s="10">
        <f t="shared" si="5"/>
        <v>0</v>
      </c>
    </row>
    <row r="49" spans="1:21" ht="14.25" customHeight="1">
      <c r="A49" s="86" t="s">
        <v>38</v>
      </c>
      <c r="B49" s="87"/>
      <c r="C49" s="88"/>
      <c r="D49" s="10">
        <f>D26+D29+D36+D39+D42+D48</f>
        <v>19460</v>
      </c>
      <c r="E49" s="71">
        <f>E26+E29+E36+E39+E42+E48</f>
        <v>19460</v>
      </c>
      <c r="F49" s="33" t="s">
        <v>4</v>
      </c>
      <c r="G49" s="33" t="s">
        <v>4</v>
      </c>
      <c r="H49" s="33" t="s">
        <v>4</v>
      </c>
      <c r="I49" s="33" t="s">
        <v>4</v>
      </c>
      <c r="J49" s="33" t="s">
        <v>12</v>
      </c>
      <c r="K49" s="10">
        <f>K26+K29+K36+K39+K42+K48</f>
        <v>19460</v>
      </c>
      <c r="L49" s="5">
        <f>L26+L29+L36+L39+L42+L48</f>
        <v>0</v>
      </c>
      <c r="M49" s="68">
        <f>M26+M29+M36+M39+M42+M48</f>
        <v>7535.17</v>
      </c>
      <c r="N49" s="68">
        <f>N26+N29+N36+N39+N42+N48</f>
        <v>5862.4</v>
      </c>
      <c r="O49" s="4"/>
      <c r="P49" s="68">
        <f>P26+P29+P36+P39+P42+P48</f>
        <v>6062.4</v>
      </c>
      <c r="Q49" s="5"/>
      <c r="R49" s="5"/>
      <c r="S49" s="5"/>
      <c r="T49" s="5"/>
      <c r="U49" s="71">
        <f>U26+U29+U36+U39+U42+U48</f>
        <v>2574</v>
      </c>
    </row>
    <row r="50" spans="1:21" ht="14.25" customHeight="1">
      <c r="A50" s="1" t="s">
        <v>36</v>
      </c>
      <c r="B50" s="86" t="s">
        <v>8</v>
      </c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8"/>
    </row>
    <row r="51" spans="1:21" ht="16.5" customHeight="1">
      <c r="A51" s="86" t="s">
        <v>58</v>
      </c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8"/>
    </row>
    <row r="52" spans="1:21">
      <c r="A52" s="3" t="s">
        <v>59</v>
      </c>
      <c r="B52" s="102" t="s">
        <v>21</v>
      </c>
      <c r="C52" s="102"/>
      <c r="D52" s="102"/>
      <c r="E52" s="102"/>
      <c r="F52" s="102"/>
      <c r="G52" s="102"/>
      <c r="H52" s="102"/>
      <c r="I52" s="102"/>
      <c r="J52" s="102"/>
      <c r="K52" s="102"/>
      <c r="L52" s="102"/>
      <c r="M52" s="102"/>
      <c r="N52" s="102"/>
      <c r="O52" s="102"/>
      <c r="P52" s="102"/>
      <c r="Q52" s="102"/>
      <c r="R52" s="102"/>
      <c r="S52" s="102"/>
      <c r="T52" s="102"/>
      <c r="U52" s="102"/>
    </row>
    <row r="53" spans="1:21" s="53" customFormat="1">
      <c r="A53" s="2" t="s">
        <v>106</v>
      </c>
      <c r="B53" s="44"/>
      <c r="C53" s="10"/>
      <c r="D53" s="5"/>
      <c r="E53" s="46"/>
      <c r="F53" s="33" t="s">
        <v>4</v>
      </c>
      <c r="G53" s="33" t="s">
        <v>4</v>
      </c>
      <c r="H53" s="33" t="s">
        <v>4</v>
      </c>
      <c r="I53" s="33" t="s">
        <v>4</v>
      </c>
      <c r="J53" s="33" t="s">
        <v>12</v>
      </c>
      <c r="K53" s="5"/>
      <c r="L53" s="5"/>
      <c r="M53" s="5"/>
      <c r="N53" s="4"/>
      <c r="O53" s="4"/>
      <c r="P53" s="5"/>
      <c r="Q53" s="5"/>
      <c r="R53" s="5"/>
      <c r="S53" s="12"/>
      <c r="T53" s="12"/>
      <c r="U53" s="12"/>
    </row>
    <row r="54" spans="1:21">
      <c r="A54" s="103" t="s">
        <v>60</v>
      </c>
      <c r="B54" s="103"/>
      <c r="C54" s="103"/>
      <c r="D54" s="5">
        <f>D53</f>
        <v>0</v>
      </c>
      <c r="E54" s="54">
        <f>E53</f>
        <v>0</v>
      </c>
      <c r="F54" s="33" t="s">
        <v>4</v>
      </c>
      <c r="G54" s="33" t="s">
        <v>4</v>
      </c>
      <c r="H54" s="33" t="s">
        <v>4</v>
      </c>
      <c r="I54" s="33" t="s">
        <v>4</v>
      </c>
      <c r="J54" s="33" t="s">
        <v>12</v>
      </c>
      <c r="K54" s="5">
        <f>K53</f>
        <v>0</v>
      </c>
      <c r="L54" s="5"/>
      <c r="M54" s="11">
        <f>M53</f>
        <v>0</v>
      </c>
      <c r="N54" s="11"/>
      <c r="O54" s="11"/>
      <c r="P54" s="5"/>
      <c r="Q54" s="5"/>
      <c r="R54" s="5"/>
      <c r="S54" s="5"/>
      <c r="T54" s="5"/>
      <c r="U54" s="5">
        <f>U53</f>
        <v>0</v>
      </c>
    </row>
    <row r="55" spans="1:21">
      <c r="A55" s="2" t="s">
        <v>24</v>
      </c>
      <c r="B55" s="102" t="s">
        <v>31</v>
      </c>
      <c r="C55" s="102"/>
      <c r="D55" s="102"/>
      <c r="E55" s="102"/>
      <c r="F55" s="102"/>
      <c r="G55" s="102"/>
      <c r="H55" s="102"/>
      <c r="I55" s="102"/>
      <c r="J55" s="102"/>
      <c r="K55" s="102"/>
      <c r="L55" s="102"/>
      <c r="M55" s="102"/>
      <c r="N55" s="102"/>
      <c r="O55" s="102"/>
      <c r="P55" s="102"/>
      <c r="Q55" s="102"/>
      <c r="R55" s="102"/>
      <c r="S55" s="102"/>
      <c r="T55" s="102"/>
      <c r="U55" s="102"/>
    </row>
    <row r="56" spans="1:21">
      <c r="A56" s="2"/>
      <c r="B56" s="6"/>
      <c r="C56" s="6"/>
      <c r="D56" s="6"/>
      <c r="E56" s="33"/>
      <c r="F56" s="33"/>
      <c r="G56" s="33"/>
      <c r="H56" s="33"/>
      <c r="I56" s="33"/>
      <c r="J56" s="33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</row>
    <row r="57" spans="1:21">
      <c r="A57" s="101" t="s">
        <v>61</v>
      </c>
      <c r="B57" s="101"/>
      <c r="C57" s="101"/>
      <c r="D57" s="6"/>
      <c r="E57" s="6"/>
      <c r="F57" s="33" t="s">
        <v>4</v>
      </c>
      <c r="G57" s="33" t="s">
        <v>4</v>
      </c>
      <c r="H57" s="33" t="s">
        <v>4</v>
      </c>
      <c r="I57" s="33" t="s">
        <v>4</v>
      </c>
      <c r="J57" s="33" t="s">
        <v>12</v>
      </c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</row>
    <row r="58" spans="1:21">
      <c r="A58" s="2" t="s">
        <v>62</v>
      </c>
      <c r="B58" s="100" t="s">
        <v>66</v>
      </c>
      <c r="C58" s="100"/>
      <c r="D58" s="100"/>
      <c r="E58" s="100"/>
      <c r="F58" s="100"/>
      <c r="G58" s="100"/>
      <c r="H58" s="100"/>
      <c r="I58" s="100"/>
      <c r="J58" s="100"/>
      <c r="K58" s="100"/>
      <c r="L58" s="100"/>
      <c r="M58" s="100"/>
      <c r="N58" s="100"/>
      <c r="O58" s="100"/>
      <c r="P58" s="100"/>
      <c r="Q58" s="100"/>
      <c r="R58" s="100"/>
      <c r="S58" s="100"/>
      <c r="T58" s="100"/>
      <c r="U58" s="100"/>
    </row>
    <row r="59" spans="1:21" ht="41.25" customHeight="1">
      <c r="A59" s="2" t="s">
        <v>98</v>
      </c>
      <c r="B59" s="44" t="s">
        <v>99</v>
      </c>
      <c r="C59" s="59" t="s">
        <v>86</v>
      </c>
      <c r="D59" s="70">
        <v>225.9</v>
      </c>
      <c r="E59" s="72">
        <v>225.9</v>
      </c>
      <c r="F59" s="33" t="s">
        <v>4</v>
      </c>
      <c r="G59" s="33" t="s">
        <v>4</v>
      </c>
      <c r="H59" s="33" t="s">
        <v>4</v>
      </c>
      <c r="I59" s="33" t="s">
        <v>4</v>
      </c>
      <c r="J59" s="33" t="s">
        <v>12</v>
      </c>
      <c r="K59" s="70">
        <v>225.9</v>
      </c>
      <c r="L59" s="71"/>
      <c r="M59" s="70">
        <v>49.2</v>
      </c>
      <c r="N59" s="70">
        <v>42.5</v>
      </c>
      <c r="O59" s="70"/>
      <c r="P59" s="70">
        <v>134.19999999999999</v>
      </c>
      <c r="Q59" s="60"/>
      <c r="R59" s="60"/>
      <c r="S59" s="60"/>
      <c r="T59" s="60"/>
      <c r="U59" s="59"/>
    </row>
    <row r="60" spans="1:21">
      <c r="A60" s="86" t="s">
        <v>76</v>
      </c>
      <c r="B60" s="87"/>
      <c r="C60" s="88"/>
      <c r="D60" s="71">
        <v>225.9</v>
      </c>
      <c r="E60" s="71">
        <f>E59</f>
        <v>225.9</v>
      </c>
      <c r="F60" s="33" t="s">
        <v>4</v>
      </c>
      <c r="G60" s="33" t="s">
        <v>4</v>
      </c>
      <c r="H60" s="33" t="s">
        <v>4</v>
      </c>
      <c r="I60" s="33" t="s">
        <v>4</v>
      </c>
      <c r="J60" s="33" t="s">
        <v>12</v>
      </c>
      <c r="K60" s="71">
        <f>K59</f>
        <v>225.9</v>
      </c>
      <c r="L60" s="70"/>
      <c r="M60" s="71">
        <f>M59</f>
        <v>49.2</v>
      </c>
      <c r="N60" s="71">
        <f>N59</f>
        <v>42.5</v>
      </c>
      <c r="O60" s="71"/>
      <c r="P60" s="71">
        <f>P59</f>
        <v>134.19999999999999</v>
      </c>
      <c r="Q60" s="5"/>
      <c r="R60" s="5"/>
      <c r="S60" s="5"/>
      <c r="T60" s="5"/>
      <c r="U60" s="43"/>
    </row>
    <row r="61" spans="1:21">
      <c r="A61" s="2" t="s">
        <v>63</v>
      </c>
      <c r="B61" s="97" t="s">
        <v>37</v>
      </c>
      <c r="C61" s="98"/>
      <c r="D61" s="98"/>
      <c r="E61" s="98"/>
      <c r="F61" s="98"/>
      <c r="G61" s="98"/>
      <c r="H61" s="98"/>
      <c r="I61" s="98"/>
      <c r="J61" s="98"/>
      <c r="K61" s="98"/>
      <c r="L61" s="98"/>
      <c r="M61" s="98"/>
      <c r="N61" s="98"/>
      <c r="O61" s="98"/>
      <c r="P61" s="98"/>
      <c r="Q61" s="98"/>
      <c r="R61" s="98"/>
      <c r="S61" s="98"/>
      <c r="T61" s="98"/>
      <c r="U61" s="99"/>
    </row>
    <row r="62" spans="1:21" ht="151.5" customHeight="1">
      <c r="A62" s="2" t="s">
        <v>101</v>
      </c>
      <c r="B62" s="45" t="s">
        <v>102</v>
      </c>
      <c r="C62" s="10" t="s">
        <v>90</v>
      </c>
      <c r="D62" s="70">
        <v>987.9</v>
      </c>
      <c r="E62" s="72">
        <v>987.9</v>
      </c>
      <c r="F62" s="72" t="s">
        <v>4</v>
      </c>
      <c r="G62" s="72" t="s">
        <v>4</v>
      </c>
      <c r="H62" s="72" t="s">
        <v>4</v>
      </c>
      <c r="I62" s="72" t="s">
        <v>4</v>
      </c>
      <c r="J62" s="72" t="s">
        <v>12</v>
      </c>
      <c r="K62" s="70">
        <v>987.9</v>
      </c>
      <c r="L62" s="71"/>
      <c r="M62" s="73">
        <v>987.9</v>
      </c>
      <c r="N62" s="74"/>
      <c r="O62" s="71"/>
      <c r="P62" s="71"/>
      <c r="Q62" s="71">
        <v>8.3000000000000007</v>
      </c>
      <c r="R62" s="71"/>
      <c r="S62" s="71"/>
      <c r="T62" s="71"/>
      <c r="U62" s="70">
        <v>118.9</v>
      </c>
    </row>
    <row r="63" spans="1:21" ht="11.25" hidden="1" customHeight="1">
      <c r="A63" s="3" t="s">
        <v>2</v>
      </c>
      <c r="B63" s="10"/>
      <c r="C63" s="10"/>
      <c r="D63" s="71"/>
      <c r="E63" s="72" t="s">
        <v>4</v>
      </c>
      <c r="F63" s="72" t="s">
        <v>4</v>
      </c>
      <c r="G63" s="72" t="s">
        <v>4</v>
      </c>
      <c r="H63" s="72" t="s">
        <v>4</v>
      </c>
      <c r="I63" s="72" t="s">
        <v>4</v>
      </c>
      <c r="J63" s="72" t="s">
        <v>12</v>
      </c>
      <c r="K63" s="71"/>
      <c r="L63" s="71"/>
      <c r="M63" s="74"/>
      <c r="N63" s="74"/>
      <c r="O63" s="71"/>
      <c r="P63" s="71"/>
      <c r="Q63" s="71"/>
      <c r="R63" s="71"/>
      <c r="S63" s="71"/>
      <c r="T63" s="71"/>
      <c r="U63" s="70"/>
    </row>
    <row r="64" spans="1:21" ht="12.75" hidden="1" customHeight="1">
      <c r="A64" s="3" t="s">
        <v>3</v>
      </c>
      <c r="B64" s="10"/>
      <c r="C64" s="10"/>
      <c r="D64" s="71"/>
      <c r="E64" s="72" t="s">
        <v>4</v>
      </c>
      <c r="F64" s="72" t="s">
        <v>4</v>
      </c>
      <c r="G64" s="72" t="s">
        <v>4</v>
      </c>
      <c r="H64" s="72" t="s">
        <v>4</v>
      </c>
      <c r="I64" s="72" t="s">
        <v>4</v>
      </c>
      <c r="J64" s="72" t="s">
        <v>12</v>
      </c>
      <c r="K64" s="71"/>
      <c r="L64" s="71"/>
      <c r="M64" s="74"/>
      <c r="N64" s="74"/>
      <c r="O64" s="71"/>
      <c r="P64" s="71"/>
      <c r="Q64" s="71"/>
      <c r="R64" s="71"/>
      <c r="S64" s="71"/>
      <c r="T64" s="71"/>
      <c r="U64" s="70"/>
    </row>
    <row r="65" spans="1:21" ht="12.75" customHeight="1">
      <c r="A65" s="86" t="s">
        <v>67</v>
      </c>
      <c r="B65" s="87"/>
      <c r="C65" s="88"/>
      <c r="D65" s="71">
        <f>D62</f>
        <v>987.9</v>
      </c>
      <c r="E65" s="71">
        <f>E62</f>
        <v>987.9</v>
      </c>
      <c r="F65" s="75" t="s">
        <v>4</v>
      </c>
      <c r="G65" s="75" t="s">
        <v>4</v>
      </c>
      <c r="H65" s="75" t="s">
        <v>4</v>
      </c>
      <c r="I65" s="75" t="s">
        <v>4</v>
      </c>
      <c r="J65" s="75" t="s">
        <v>12</v>
      </c>
      <c r="K65" s="71">
        <f>K62</f>
        <v>987.9</v>
      </c>
      <c r="L65" s="70">
        <f t="shared" ref="L65:U65" si="6">L62</f>
        <v>0</v>
      </c>
      <c r="M65" s="71">
        <f t="shared" si="6"/>
        <v>987.9</v>
      </c>
      <c r="N65" s="71">
        <f t="shared" si="6"/>
        <v>0</v>
      </c>
      <c r="O65" s="71">
        <f t="shared" si="6"/>
        <v>0</v>
      </c>
      <c r="P65" s="71">
        <f t="shared" si="6"/>
        <v>0</v>
      </c>
      <c r="Q65" s="71"/>
      <c r="R65" s="71">
        <f t="shared" si="6"/>
        <v>0</v>
      </c>
      <c r="S65" s="71">
        <f t="shared" si="6"/>
        <v>0</v>
      </c>
      <c r="T65" s="71">
        <f t="shared" si="6"/>
        <v>0</v>
      </c>
      <c r="U65" s="71">
        <f t="shared" si="6"/>
        <v>118.9</v>
      </c>
    </row>
    <row r="66" spans="1:21" ht="12.75" customHeight="1">
      <c r="A66" s="34" t="s">
        <v>64</v>
      </c>
      <c r="B66" s="94" t="s">
        <v>33</v>
      </c>
      <c r="C66" s="95"/>
      <c r="D66" s="95"/>
      <c r="E66" s="95"/>
      <c r="F66" s="95"/>
      <c r="G66" s="95"/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96"/>
    </row>
    <row r="67" spans="1:21" ht="95.25" customHeight="1">
      <c r="A67" s="34" t="s">
        <v>103</v>
      </c>
      <c r="B67" s="44" t="s">
        <v>116</v>
      </c>
      <c r="C67" s="59" t="s">
        <v>90</v>
      </c>
      <c r="D67" s="70">
        <v>190.8</v>
      </c>
      <c r="E67" s="70">
        <v>190.8</v>
      </c>
      <c r="F67" s="70"/>
      <c r="G67" s="70"/>
      <c r="H67" s="70"/>
      <c r="I67" s="70"/>
      <c r="J67" s="70"/>
      <c r="K67" s="70">
        <v>190.8</v>
      </c>
      <c r="L67" s="70"/>
      <c r="M67" s="70">
        <v>190.8</v>
      </c>
      <c r="N67" s="59"/>
      <c r="O67" s="59"/>
      <c r="P67" s="59"/>
      <c r="Q67" s="59"/>
      <c r="R67" s="59"/>
      <c r="S67" s="59"/>
      <c r="T67" s="59"/>
      <c r="U67" s="59"/>
    </row>
    <row r="68" spans="1:21" ht="136.5" customHeight="1">
      <c r="A68" s="2" t="s">
        <v>103</v>
      </c>
      <c r="B68" s="45" t="s">
        <v>104</v>
      </c>
      <c r="C68" s="59" t="s">
        <v>105</v>
      </c>
      <c r="D68" s="59">
        <v>3296.73</v>
      </c>
      <c r="E68" s="47">
        <v>3296.73</v>
      </c>
      <c r="F68" s="33" t="s">
        <v>4</v>
      </c>
      <c r="G68" s="33" t="s">
        <v>4</v>
      </c>
      <c r="H68" s="33" t="s">
        <v>4</v>
      </c>
      <c r="I68" s="33" t="s">
        <v>4</v>
      </c>
      <c r="J68" s="33" t="s">
        <v>12</v>
      </c>
      <c r="K68" s="59">
        <v>3296.73</v>
      </c>
      <c r="L68" s="60"/>
      <c r="M68" s="4">
        <v>3184.68</v>
      </c>
      <c r="N68" s="4">
        <v>112.05</v>
      </c>
      <c r="O68" s="11"/>
      <c r="P68" s="60"/>
      <c r="Q68" s="60">
        <v>36</v>
      </c>
      <c r="R68" s="60"/>
      <c r="S68" s="60"/>
      <c r="T68" s="60"/>
      <c r="U68" s="70">
        <v>1057.0999999999999</v>
      </c>
    </row>
    <row r="69" spans="1:21">
      <c r="A69" s="86" t="s">
        <v>65</v>
      </c>
      <c r="B69" s="87"/>
      <c r="C69" s="88"/>
      <c r="D69" s="10">
        <f>SUM(D67:D68)</f>
        <v>3487.53</v>
      </c>
      <c r="E69" s="60">
        <f>SUM(E67:E68)</f>
        <v>3487.53</v>
      </c>
      <c r="F69" s="33" t="s">
        <v>4</v>
      </c>
      <c r="G69" s="33" t="s">
        <v>4</v>
      </c>
      <c r="H69" s="33" t="s">
        <v>4</v>
      </c>
      <c r="I69" s="33" t="s">
        <v>4</v>
      </c>
      <c r="J69" s="33" t="s">
        <v>12</v>
      </c>
      <c r="K69" s="60">
        <f>SUM(K67:K68)</f>
        <v>3487.53</v>
      </c>
      <c r="L69" s="5">
        <f t="shared" ref="L69:T69" si="7">L68</f>
        <v>0</v>
      </c>
      <c r="M69" s="60">
        <f t="shared" ref="M69:N69" si="8">SUM(M67:M68)</f>
        <v>3375.48</v>
      </c>
      <c r="N69" s="60">
        <f t="shared" si="8"/>
        <v>112.05</v>
      </c>
      <c r="O69" s="5">
        <f t="shared" si="7"/>
        <v>0</v>
      </c>
      <c r="P69" s="5">
        <f t="shared" si="7"/>
        <v>0</v>
      </c>
      <c r="Q69" s="60">
        <f>SUM(Q67:Q68)</f>
        <v>36</v>
      </c>
      <c r="R69" s="5">
        <f t="shared" si="7"/>
        <v>0</v>
      </c>
      <c r="S69" s="5">
        <f t="shared" si="7"/>
        <v>0</v>
      </c>
      <c r="T69" s="5">
        <f t="shared" si="7"/>
        <v>0</v>
      </c>
      <c r="U69" s="71">
        <f>SUM(U67:U68)</f>
        <v>1057.0999999999999</v>
      </c>
    </row>
    <row r="70" spans="1:21" ht="12.75" hidden="1" customHeight="1">
      <c r="A70" s="14" t="s">
        <v>23</v>
      </c>
      <c r="B70" s="94" t="s">
        <v>6</v>
      </c>
      <c r="C70" s="95"/>
      <c r="D70" s="95"/>
      <c r="E70" s="95"/>
      <c r="F70" s="95"/>
      <c r="G70" s="95"/>
      <c r="H70" s="95"/>
      <c r="I70" s="95"/>
      <c r="J70" s="95"/>
      <c r="K70" s="95"/>
      <c r="L70" s="95"/>
      <c r="M70" s="95"/>
      <c r="N70" s="95"/>
      <c r="O70" s="95"/>
      <c r="P70" s="95"/>
      <c r="Q70" s="95"/>
      <c r="R70" s="95"/>
      <c r="S70" s="95"/>
      <c r="T70" s="95"/>
      <c r="U70" s="96"/>
    </row>
    <row r="71" spans="1:21" ht="12.75" customHeight="1">
      <c r="A71" s="14" t="s">
        <v>68</v>
      </c>
      <c r="B71" s="94" t="s">
        <v>35</v>
      </c>
      <c r="C71" s="95"/>
      <c r="D71" s="95"/>
      <c r="E71" s="95"/>
      <c r="F71" s="95"/>
      <c r="G71" s="95"/>
      <c r="H71" s="95"/>
      <c r="I71" s="95"/>
      <c r="J71" s="95"/>
      <c r="K71" s="95"/>
      <c r="L71" s="95"/>
      <c r="M71" s="95"/>
      <c r="N71" s="95"/>
      <c r="O71" s="95"/>
      <c r="P71" s="95"/>
      <c r="Q71" s="95"/>
      <c r="R71" s="95"/>
      <c r="S71" s="95"/>
      <c r="T71" s="95"/>
      <c r="U71" s="96"/>
    </row>
    <row r="72" spans="1:21" ht="12.75" customHeight="1">
      <c r="A72" s="86" t="s">
        <v>69</v>
      </c>
      <c r="B72" s="87"/>
      <c r="C72" s="88"/>
      <c r="D72" s="10"/>
      <c r="E72" s="52"/>
      <c r="F72" s="33" t="s">
        <v>4</v>
      </c>
      <c r="G72" s="33" t="s">
        <v>4</v>
      </c>
      <c r="H72" s="33" t="s">
        <v>4</v>
      </c>
      <c r="I72" s="33" t="s">
        <v>4</v>
      </c>
      <c r="J72" s="33" t="s">
        <v>12</v>
      </c>
      <c r="K72" s="10"/>
      <c r="L72" s="5"/>
      <c r="M72" s="10"/>
      <c r="N72" s="4"/>
      <c r="O72" s="4"/>
      <c r="P72" s="5"/>
      <c r="Q72" s="5"/>
      <c r="R72" s="5"/>
      <c r="S72" s="12"/>
      <c r="T72" s="12"/>
      <c r="U72" s="12"/>
    </row>
    <row r="73" spans="1:21" ht="12.75" customHeight="1">
      <c r="A73" s="86" t="s">
        <v>39</v>
      </c>
      <c r="B73" s="87"/>
      <c r="C73" s="88"/>
      <c r="D73" s="61">
        <f>D54+D60+D65+D69+D72</f>
        <v>4701.33</v>
      </c>
      <c r="E73" s="10">
        <f>E54+E60+E65+E69+E72</f>
        <v>4701.33</v>
      </c>
      <c r="F73" s="33" t="s">
        <v>4</v>
      </c>
      <c r="G73" s="33" t="s">
        <v>4</v>
      </c>
      <c r="H73" s="33" t="s">
        <v>4</v>
      </c>
      <c r="I73" s="33" t="s">
        <v>4</v>
      </c>
      <c r="J73" s="33" t="s">
        <v>12</v>
      </c>
      <c r="K73" s="10">
        <f t="shared" ref="K73:U73" si="9">K54+K60+K65+K69+K72</f>
        <v>4701.33</v>
      </c>
      <c r="L73" s="10">
        <f t="shared" si="9"/>
        <v>0</v>
      </c>
      <c r="M73" s="10">
        <f t="shared" si="9"/>
        <v>4412.58</v>
      </c>
      <c r="N73" s="10">
        <f t="shared" si="9"/>
        <v>154.55000000000001</v>
      </c>
      <c r="O73" s="10">
        <f t="shared" si="9"/>
        <v>0</v>
      </c>
      <c r="P73" s="10">
        <f t="shared" si="9"/>
        <v>134.19999999999999</v>
      </c>
      <c r="Q73" s="10">
        <f t="shared" si="9"/>
        <v>36</v>
      </c>
      <c r="R73" s="10">
        <f t="shared" si="9"/>
        <v>0</v>
      </c>
      <c r="S73" s="10">
        <f t="shared" si="9"/>
        <v>0</v>
      </c>
      <c r="T73" s="10">
        <f t="shared" si="9"/>
        <v>0</v>
      </c>
      <c r="U73" s="71">
        <f t="shared" si="9"/>
        <v>1176</v>
      </c>
    </row>
    <row r="74" spans="1:21" ht="13.5" customHeight="1">
      <c r="A74" s="90" t="s">
        <v>20</v>
      </c>
      <c r="B74" s="90"/>
      <c r="C74" s="90"/>
      <c r="D74" s="63">
        <f>D49+D73</f>
        <v>24161.33</v>
      </c>
      <c r="E74" s="61">
        <f>E49+E73</f>
        <v>24161.33</v>
      </c>
      <c r="F74" s="33" t="s">
        <v>4</v>
      </c>
      <c r="G74" s="33" t="s">
        <v>4</v>
      </c>
      <c r="H74" s="33" t="s">
        <v>4</v>
      </c>
      <c r="I74" s="33" t="s">
        <v>4</v>
      </c>
      <c r="J74" s="33" t="s">
        <v>12</v>
      </c>
      <c r="K74" s="71">
        <f t="shared" ref="K74:U74" si="10">K49+K73</f>
        <v>24161.33</v>
      </c>
      <c r="L74" s="10">
        <f t="shared" si="10"/>
        <v>0</v>
      </c>
      <c r="M74" s="65">
        <f t="shared" si="10"/>
        <v>11947.75</v>
      </c>
      <c r="N74" s="64">
        <f t="shared" si="10"/>
        <v>6016.95</v>
      </c>
      <c r="O74" s="10">
        <f t="shared" si="10"/>
        <v>0</v>
      </c>
      <c r="P74" s="62">
        <f t="shared" si="10"/>
        <v>6196.5999999999995</v>
      </c>
      <c r="Q74" s="10">
        <f t="shared" si="10"/>
        <v>36</v>
      </c>
      <c r="R74" s="10">
        <f t="shared" si="10"/>
        <v>0</v>
      </c>
      <c r="S74" s="10">
        <f t="shared" si="10"/>
        <v>0</v>
      </c>
      <c r="T74" s="10">
        <f t="shared" si="10"/>
        <v>0</v>
      </c>
      <c r="U74" s="71">
        <f t="shared" si="10"/>
        <v>3750</v>
      </c>
    </row>
    <row r="75" spans="1:21" ht="13.5" customHeight="1">
      <c r="A75" s="91" t="s">
        <v>44</v>
      </c>
      <c r="B75" s="91"/>
      <c r="C75" s="91"/>
      <c r="D75" s="91"/>
      <c r="E75" s="91"/>
      <c r="F75" s="91"/>
      <c r="G75" s="91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</row>
    <row r="76" spans="1:21" ht="13.5" customHeight="1">
      <c r="A76" s="15" t="s">
        <v>45</v>
      </c>
      <c r="B76" s="7"/>
      <c r="C76" s="7"/>
      <c r="D76" s="7"/>
      <c r="E76" s="7"/>
      <c r="F76" s="7"/>
      <c r="G76" s="16"/>
      <c r="H76" s="16"/>
      <c r="I76" s="16"/>
      <c r="J76" s="16"/>
      <c r="K76" s="7"/>
      <c r="L76" s="7"/>
      <c r="M76" s="8"/>
      <c r="N76" s="8"/>
      <c r="O76" s="8"/>
      <c r="P76" s="7"/>
      <c r="Q76" s="7"/>
      <c r="R76" s="7"/>
      <c r="S76" s="7"/>
      <c r="T76" s="7"/>
    </row>
    <row r="77" spans="1:21" ht="13.5" customHeight="1">
      <c r="A77" s="15" t="s">
        <v>46</v>
      </c>
      <c r="B77" s="7"/>
      <c r="C77" s="7"/>
      <c r="D77" s="7"/>
      <c r="E77" s="7"/>
      <c r="F77" s="7"/>
      <c r="G77" s="16"/>
      <c r="H77" s="16"/>
      <c r="S77" s="9"/>
      <c r="T77" s="9"/>
      <c r="U77" s="16"/>
    </row>
    <row r="78" spans="1:21" ht="13.5" customHeight="1">
      <c r="A78" s="15"/>
      <c r="B78" s="84"/>
      <c r="C78" s="84"/>
      <c r="D78" s="84"/>
      <c r="E78" s="84"/>
      <c r="F78" s="84"/>
      <c r="G78" s="16"/>
      <c r="H78" s="16"/>
      <c r="S78" s="9"/>
      <c r="T78" s="9"/>
      <c r="U78" s="16"/>
    </row>
    <row r="79" spans="1:21">
      <c r="A79" s="93" t="s">
        <v>118</v>
      </c>
      <c r="B79" s="93"/>
      <c r="C79" s="93"/>
      <c r="D79" s="93"/>
      <c r="E79" s="93"/>
      <c r="F79" s="93"/>
      <c r="G79" s="93"/>
      <c r="H79" s="93"/>
      <c r="I79" s="93"/>
      <c r="J79" s="93"/>
      <c r="K79" s="93"/>
      <c r="S79" s="9"/>
      <c r="T79" s="9"/>
    </row>
    <row r="80" spans="1:21" ht="19.5" customHeight="1">
      <c r="A80" s="67"/>
      <c r="B80" s="67"/>
      <c r="C80" s="67"/>
      <c r="D80" s="67"/>
      <c r="E80" s="67"/>
      <c r="F80" s="67"/>
      <c r="G80" s="67"/>
      <c r="H80" s="67"/>
      <c r="I80" s="67"/>
      <c r="J80" s="67"/>
    </row>
    <row r="81" spans="1:13" ht="43.5" customHeight="1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66"/>
      <c r="L81" s="66"/>
      <c r="M81" s="66"/>
    </row>
    <row r="82" spans="1:13">
      <c r="A82" s="92"/>
      <c r="B82" s="92"/>
      <c r="C82" s="92"/>
      <c r="D82" s="92"/>
      <c r="E82" s="92"/>
      <c r="F82" s="92"/>
      <c r="G82" s="92"/>
      <c r="H82" s="92"/>
      <c r="I82" s="92"/>
      <c r="J82" s="92"/>
    </row>
    <row r="83" spans="1:13">
      <c r="A83" s="92"/>
      <c r="B83" s="92"/>
      <c r="C83" s="92"/>
      <c r="D83" s="92"/>
      <c r="E83" s="92"/>
      <c r="F83" s="92"/>
      <c r="G83" s="92"/>
      <c r="H83" s="92"/>
      <c r="I83" s="92"/>
      <c r="J83" s="92"/>
    </row>
    <row r="84" spans="1:13">
      <c r="A84" s="92"/>
      <c r="B84" s="92"/>
      <c r="C84" s="92"/>
      <c r="D84" s="92"/>
      <c r="E84" s="92"/>
      <c r="F84" s="92"/>
      <c r="G84" s="92"/>
      <c r="H84" s="92"/>
      <c r="I84" s="92"/>
      <c r="J84" s="92"/>
    </row>
  </sheetData>
  <mergeCells count="74">
    <mergeCell ref="A13:R13"/>
    <mergeCell ref="N1:U1"/>
    <mergeCell ref="K16:K18"/>
    <mergeCell ref="E16:J16"/>
    <mergeCell ref="K15:L15"/>
    <mergeCell ref="A14:R14"/>
    <mergeCell ref="M15:P15"/>
    <mergeCell ref="E17:E18"/>
    <mergeCell ref="J17:J18"/>
    <mergeCell ref="G17:G18"/>
    <mergeCell ref="C15:C18"/>
    <mergeCell ref="N18:O18"/>
    <mergeCell ref="H17:I17"/>
    <mergeCell ref="B2:E2"/>
    <mergeCell ref="B6:E6"/>
    <mergeCell ref="A12:R12"/>
    <mergeCell ref="B3:E3"/>
    <mergeCell ref="B4:E4"/>
    <mergeCell ref="B5:E5"/>
    <mergeCell ref="K2:L2"/>
    <mergeCell ref="A15:A18"/>
    <mergeCell ref="N16:P17"/>
    <mergeCell ref="F17:F18"/>
    <mergeCell ref="B15:B18"/>
    <mergeCell ref="Q15:Q18"/>
    <mergeCell ref="T15:T18"/>
    <mergeCell ref="R15:R18"/>
    <mergeCell ref="L16:L18"/>
    <mergeCell ref="D15:J15"/>
    <mergeCell ref="M16:M18"/>
    <mergeCell ref="A36:C36"/>
    <mergeCell ref="B40:U40"/>
    <mergeCell ref="A39:C39"/>
    <mergeCell ref="B37:U37"/>
    <mergeCell ref="B22:U22"/>
    <mergeCell ref="A26:C26"/>
    <mergeCell ref="B52:U52"/>
    <mergeCell ref="A51:U51"/>
    <mergeCell ref="A32:C32"/>
    <mergeCell ref="U15:U18"/>
    <mergeCell ref="N19:O19"/>
    <mergeCell ref="D16:D18"/>
    <mergeCell ref="B30:U30"/>
    <mergeCell ref="A29:C29"/>
    <mergeCell ref="S15:S18"/>
    <mergeCell ref="B20:U20"/>
    <mergeCell ref="B27:U27"/>
    <mergeCell ref="A21:U21"/>
    <mergeCell ref="A45:C45"/>
    <mergeCell ref="B43:U43"/>
    <mergeCell ref="A42:C42"/>
    <mergeCell ref="B33:U33"/>
    <mergeCell ref="B46:U46"/>
    <mergeCell ref="A49:C49"/>
    <mergeCell ref="B50:U50"/>
    <mergeCell ref="A72:C72"/>
    <mergeCell ref="A60:C60"/>
    <mergeCell ref="A69:C69"/>
    <mergeCell ref="B66:U66"/>
    <mergeCell ref="A65:C65"/>
    <mergeCell ref="B70:U70"/>
    <mergeCell ref="B71:U71"/>
    <mergeCell ref="B61:U61"/>
    <mergeCell ref="B58:U58"/>
    <mergeCell ref="A57:C57"/>
    <mergeCell ref="A48:C48"/>
    <mergeCell ref="B55:U55"/>
    <mergeCell ref="A54:C54"/>
    <mergeCell ref="A73:C73"/>
    <mergeCell ref="I75:U75"/>
    <mergeCell ref="A74:C74"/>
    <mergeCell ref="A75:G75"/>
    <mergeCell ref="A81:J84"/>
    <mergeCell ref="A79:K79"/>
  </mergeCells>
  <phoneticPr fontId="1" type="noConversion"/>
  <pageMargins left="1.1811023622047245" right="0.59055118110236227" top="0.59055118110236227" bottom="0.59055118110236227" header="0.43307086614173229" footer="0.31496062992125984"/>
  <pageSetup paperSize="9" scale="80" fitToHeight="4" orientation="landscape" r:id="rId1"/>
  <headerFooter differentFirst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3</vt:lpstr>
      <vt:lpstr>'3'!Заголовки_для_печати</vt:lpstr>
      <vt:lpstr>'3'!Область_печати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xp</dc:creator>
  <cp:lastModifiedBy>ch09</cp:lastModifiedBy>
  <cp:lastPrinted>2018-12-10T13:38:55Z</cp:lastPrinted>
  <dcterms:created xsi:type="dcterms:W3CDTF">2011-09-13T12:33:42Z</dcterms:created>
  <dcterms:modified xsi:type="dcterms:W3CDTF">2019-01-08T09:06:35Z</dcterms:modified>
</cp:coreProperties>
</file>