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9440" windowHeight="99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24519"/>
</workbook>
</file>

<file path=xl/calcChain.xml><?xml version="1.0" encoding="utf-8"?>
<calcChain xmlns="http://schemas.openxmlformats.org/spreadsheetml/2006/main">
  <c r="I62" i="1"/>
  <c r="H62"/>
  <c r="G62"/>
  <c r="F62"/>
  <c r="I52"/>
  <c r="I55" s="1"/>
  <c r="H52"/>
  <c r="H55" s="1"/>
  <c r="G52"/>
  <c r="G55" s="1"/>
  <c r="F52"/>
  <c r="F55" s="1"/>
  <c r="I47"/>
  <c r="I50" s="1"/>
  <c r="H47"/>
  <c r="H50" s="1"/>
  <c r="G47"/>
  <c r="G50" s="1"/>
  <c r="F47"/>
  <c r="F50" s="1"/>
  <c r="I42"/>
  <c r="I45" s="1"/>
  <c r="H42"/>
  <c r="H45" s="1"/>
  <c r="G42"/>
  <c r="G45" s="1"/>
  <c r="F42"/>
  <c r="F45" s="1"/>
  <c r="I37"/>
  <c r="I40" s="1"/>
  <c r="H37"/>
  <c r="H40" s="1"/>
  <c r="G37"/>
  <c r="G40" s="1"/>
  <c r="F37"/>
  <c r="F40" s="1"/>
  <c r="I32"/>
  <c r="I35" s="1"/>
  <c r="H32"/>
  <c r="H35" s="1"/>
  <c r="G32"/>
  <c r="G35" s="1"/>
  <c r="F32"/>
  <c r="F35" s="1"/>
  <c r="I27"/>
  <c r="I30" s="1"/>
  <c r="H27"/>
  <c r="H30" s="1"/>
  <c r="G27"/>
  <c r="G30" s="1"/>
  <c r="F27"/>
  <c r="F30" s="1"/>
  <c r="I22"/>
  <c r="I25" s="1"/>
  <c r="H22"/>
  <c r="H25" s="1"/>
  <c r="G22"/>
  <c r="G25" s="1"/>
  <c r="F22"/>
  <c r="F25" s="1"/>
  <c r="I17"/>
  <c r="H17"/>
  <c r="G17"/>
  <c r="F17"/>
  <c r="I16"/>
  <c r="I20" s="1"/>
  <c r="H16"/>
  <c r="H20" s="1"/>
  <c r="G16"/>
  <c r="F16"/>
  <c r="F20" s="1"/>
  <c r="G20" l="1"/>
</calcChain>
</file>

<file path=xl/sharedStrings.xml><?xml version="1.0" encoding="utf-8"?>
<sst xmlns="http://schemas.openxmlformats.org/spreadsheetml/2006/main" count="154" uniqueCount="75">
  <si>
    <t>№
з/п</t>
  </si>
  <si>
    <t>Строк
виконання
заходу</t>
  </si>
  <si>
    <t>Виконавці</t>
  </si>
  <si>
    <t>Джерела
фінансування</t>
  </si>
  <si>
    <t>ВСЬОГО  ПО  ПРОГРАМІ</t>
  </si>
  <si>
    <t>_</t>
  </si>
  <si>
    <t>всього</t>
  </si>
  <si>
    <t>Обсяги фінансування по роках,  тис.грн.</t>
  </si>
  <si>
    <t>Капітальний ремонт асфальтового
покриття прибудинкових територій
та внутрішньоквартальних проїздів</t>
  </si>
  <si>
    <t xml:space="preserve">ЗАХОДИ  З  РЕАЛІЗАЦІЇ  ПРОГРАМИ
</t>
  </si>
  <si>
    <t xml:space="preserve">   2019 -
2021</t>
  </si>
  <si>
    <t>Управління розвитку міського господарства та капітального будівництва Бахмутської міської ради
(далі - УРМГКБ)</t>
  </si>
  <si>
    <t>міжпанельні шви</t>
  </si>
  <si>
    <t>дахи та покрівлі</t>
  </si>
  <si>
    <t>балкони, лоджії, козирки</t>
  </si>
  <si>
    <t xml:space="preserve">ремонт у під'їздах; заміна вікон, дверей </t>
  </si>
  <si>
    <t>УРМГКБ</t>
  </si>
  <si>
    <t>УРМГКБ,
комунальне підприємство «Бахмутська житлова 
управляюча компанія»
(далі -КП "БЖУК")</t>
  </si>
  <si>
    <t>фінансування
не потребує</t>
  </si>
  <si>
    <t>інші конструктивні елементи</t>
  </si>
  <si>
    <t>Участь  у міжнародних 
проектах та інших заходах</t>
  </si>
  <si>
    <t>Очікуваний   результат</t>
  </si>
  <si>
    <t>Зміст   заходів</t>
  </si>
  <si>
    <t>Заходи з утеплення зовнішніх стін багатоквартирного будинку</t>
  </si>
  <si>
    <t>міський бюджет</t>
  </si>
  <si>
    <t>Реконструкція, заміна та модернізація 
пасажирських ліфтів</t>
  </si>
  <si>
    <t>ОСББ</t>
  </si>
  <si>
    <t>СББ</t>
  </si>
  <si>
    <t>ЖБК</t>
  </si>
  <si>
    <t xml:space="preserve">міський бюджет
</t>
  </si>
  <si>
    <t>6.1</t>
  </si>
  <si>
    <t>6.2</t>
  </si>
  <si>
    <t>6.3</t>
  </si>
  <si>
    <t>6.4</t>
  </si>
  <si>
    <t>6.5</t>
  </si>
  <si>
    <t>6.6</t>
  </si>
  <si>
    <t>Виконання капітальних ремонтів у багатоквартирних  будинках міста (у розрізі їх видів)</t>
  </si>
  <si>
    <t>16 будинків - ремонт дахів та покрівлі</t>
  </si>
  <si>
    <t>13 будинків -  ремонт міжпанельних швів</t>
  </si>
  <si>
    <t>18 будинків - ремонт балконів, лоджій, козирків</t>
  </si>
  <si>
    <t>12 будинків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</si>
  <si>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За період реалізації програми планується створити  45 ОСББ у місті Бахмут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</si>
  <si>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багатоквартирним будинкам</t>
  </si>
  <si>
    <t>Популяризація та впровадження кращих 
практик щодо  управління багатоквартирних будинків міста, шляхом проведення 1 раз на місяць  міста семінарів, форумів.
Забезпечення сталого розвитку та функціонування житлового господарства міста</t>
  </si>
  <si>
    <t xml:space="preserve">Виготовлення технічної документації на багатоквартирні будинки, які передані в управління ОСББ, та інших документів (актів, схем тощо).
</t>
  </si>
  <si>
    <t xml:space="preserve">Залучення населення міста до управління багатоквартирними будинками на умовах співфінансування  капітальних ремонтів. 
Підвищення експлуатаційних властивостей житлового фонду і утримання його у належному стані, забезпечення його надійності та безпечної експлуатації у 87 багатоквартирних будинках шляхом проведення капітальних ремонтів
(у розрізі їх видів):
</t>
  </si>
  <si>
    <t>УРМГКБ
КП "БЖУК"
ОСББ
СББ
ЖБК</t>
  </si>
  <si>
    <t xml:space="preserve"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господарства.
</t>
  </si>
  <si>
    <t>Проведення  енергоаудиту  багатоквартирних будинків міста.</t>
  </si>
  <si>
    <t xml:space="preserve">УРМГКБ
КП "БЖУК"
ОСББ
СББ
ЖБК
</t>
  </si>
  <si>
    <t>Комплекс заходів щодо безпечної експлуатації багатоквартирних будинків та ліквідації аварійних ситуацій</t>
  </si>
  <si>
    <t>Забезпечення надійної та безперебойної експлуатації 30 пасажирських ліфтів у багатоквартирних  будинках</t>
  </si>
  <si>
    <t>Отримання звітів з   енергоаудиту по 37 багатоквартирним  будинкам з метою визначення переліку  заходів для покращення  технічного  стану будинку та його фінансово - економічного обґрунтування</t>
  </si>
  <si>
    <t>10 будинків - ремонт у під'їздах; заміна вікон, дверей</t>
  </si>
  <si>
    <t>Покращення технічних характеристик         асфальтового покриття прибудинкових територій та внутрішньоквартальних проїздів у 38 багатоквартирних будинках</t>
  </si>
  <si>
    <t xml:space="preserve">внутрішньобудинкові мережі </t>
  </si>
  <si>
    <t>18 будинків - ремонт внутрішньобудинкові мережі</t>
  </si>
  <si>
    <t>Виготовлення проектно-кошторисної  документації на капітальний ремонт багатоквартирних будинків</t>
  </si>
  <si>
    <t>Підвищення енергоефективності 
у 3 багатоквартирних будинках</t>
  </si>
  <si>
    <t xml:space="preserve">Надання консультацій ініціативним групам СББ та ЖБК  з питань створення ОСББ, асоціацій ОСББ
</t>
  </si>
  <si>
    <t xml:space="preserve"> </t>
  </si>
  <si>
    <t xml:space="preserve">Обґрунтовання  планувальних, інженерних і технологічних рішень щодо проведення  капітального ремонту у 16 багатоквартирних будинків, його основних параметрів та вартості </t>
  </si>
  <si>
    <t xml:space="preserve">міський бюджет
</t>
  </si>
  <si>
    <t>УРМГКБ
КП "БЖУК"</t>
  </si>
  <si>
    <t>I  етап
2019</t>
  </si>
  <si>
    <t>II  етап
2020</t>
  </si>
  <si>
    <t>III  етап
2021</t>
  </si>
  <si>
    <r>
      <t xml:space="preserve">                 </t>
    </r>
    <r>
      <rPr>
        <b/>
        <sz val="12"/>
        <color theme="1"/>
        <rFont val="Times New Roman"/>
        <family val="1"/>
        <charset val="204"/>
      </rPr>
      <t xml:space="preserve">Начальник Управління розвитку міського господарства
                     та капітального будівництва Бахмутської міської ради                                                                                                            С.П. Чорноіван
                    </t>
    </r>
  </si>
  <si>
    <t xml:space="preserve">
Підтримка інформаційного розділу "Житлове господарство" на офіційному веб-сайті  Бахмутської міської ради.
</t>
  </si>
  <si>
    <t>Сприяння розвитку інформаційного  простору населення міста щодо реформування житлового господарства шляхом розповсюдження навчально-практичих посібників,бюлетнів, нормативно-правових  та інших документів на офіційному веб-сайті  Бахмутської міської ради</t>
  </si>
  <si>
    <t>кошти інших джерел</t>
  </si>
  <si>
    <t>у тому числі:</t>
  </si>
  <si>
    <t>Забезпечення надійної та безпечної експлуатації будинків та інженерних мереж
у 6 багатоквартирних будинках</t>
  </si>
  <si>
    <t xml:space="preserve">Залучення додаткових інвестицій  на проведення капітальних ремонтів   багатоквартирних будинків  шляхом прийняття участі  Бахмутської міської ради, ОСББ, ЖБК, СББ у проектах, конкурсах, грантах.
</t>
  </si>
  <si>
    <t xml:space="preserve">                                       Додаток 1
                                       до міської цільової програми щодо розвитку
                                       житлового господарства  міста Бахмут на 2019-2021 роки,
                                       затвердженої рішенням Бахмутської міської ради  
                                       27.03.2019 № 6/127 - 2521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</si>
</sst>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0" xfId="0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1" fillId="0" borderId="1" xfId="0" applyFont="1" applyBorder="1"/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12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13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15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19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21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24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26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29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34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36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39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41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44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46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49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56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63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68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76675" y="11639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72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76675" y="12182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50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51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54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57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76675" y="7781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76675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76675" y="851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76675" y="15554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76675" y="15621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14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55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4048125" y="6734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62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4048125" y="783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6"/>
  <sheetViews>
    <sheetView tabSelected="1" showRuler="0" view="pageLayout" workbookViewId="0">
      <selection activeCell="F2" sqref="F2:J2"/>
    </sheetView>
  </sheetViews>
  <sheetFormatPr defaultRowHeight="15"/>
  <cols>
    <col min="1" max="1" width="5.85546875" customWidth="1"/>
    <col min="2" max="2" width="38.42578125" customWidth="1"/>
    <col min="3" max="3" width="9.5703125" customWidth="1"/>
    <col min="4" max="4" width="20" customWidth="1"/>
    <col min="5" max="5" width="16.85546875" customWidth="1"/>
    <col min="6" max="6" width="10.28515625" customWidth="1"/>
    <col min="7" max="7" width="9.85546875" customWidth="1"/>
    <col min="8" max="8" width="10" customWidth="1"/>
    <col min="9" max="9" width="10.7109375" customWidth="1"/>
    <col min="10" max="10" width="42.5703125" customWidth="1"/>
  </cols>
  <sheetData>
    <row r="1" spans="1:11">
      <c r="E1" s="6"/>
    </row>
    <row r="2" spans="1:11" ht="92.25" customHeight="1">
      <c r="F2" s="25" t="s">
        <v>74</v>
      </c>
      <c r="G2" s="25"/>
      <c r="H2" s="25"/>
      <c r="I2" s="25"/>
      <c r="J2" s="25"/>
    </row>
    <row r="3" spans="1:11" ht="27" customHeight="1">
      <c r="A3" s="26" t="s">
        <v>9</v>
      </c>
      <c r="B3" s="26"/>
      <c r="C3" s="26"/>
      <c r="D3" s="26"/>
      <c r="E3" s="26"/>
      <c r="F3" s="26"/>
      <c r="G3" s="26"/>
      <c r="H3" s="26"/>
      <c r="I3" s="26"/>
      <c r="J3" s="26"/>
    </row>
    <row r="4" spans="1:11" ht="8.25" hidden="1" customHeight="1"/>
    <row r="5" spans="1:11" ht="12.75" customHeight="1"/>
    <row r="6" spans="1:11" ht="22.5" customHeight="1">
      <c r="A6" s="33" t="s">
        <v>0</v>
      </c>
      <c r="B6" s="34" t="s">
        <v>22</v>
      </c>
      <c r="C6" s="37" t="s">
        <v>1</v>
      </c>
      <c r="D6" s="40" t="s">
        <v>2</v>
      </c>
      <c r="E6" s="43" t="s">
        <v>3</v>
      </c>
      <c r="F6" s="47" t="s">
        <v>7</v>
      </c>
      <c r="G6" s="48"/>
      <c r="H6" s="48"/>
      <c r="I6" s="49"/>
      <c r="J6" s="33" t="s">
        <v>21</v>
      </c>
    </row>
    <row r="7" spans="1:11" ht="30" customHeight="1">
      <c r="A7" s="33"/>
      <c r="B7" s="35"/>
      <c r="C7" s="38"/>
      <c r="D7" s="41"/>
      <c r="E7" s="44"/>
      <c r="F7" s="37" t="s">
        <v>64</v>
      </c>
      <c r="G7" s="37" t="s">
        <v>65</v>
      </c>
      <c r="H7" s="37" t="s">
        <v>66</v>
      </c>
      <c r="I7" s="30" t="s">
        <v>6</v>
      </c>
      <c r="J7" s="46"/>
    </row>
    <row r="8" spans="1:11" ht="21.75" hidden="1" customHeight="1">
      <c r="A8" s="33"/>
      <c r="B8" s="36"/>
      <c r="C8" s="39"/>
      <c r="D8" s="42"/>
      <c r="E8" s="45"/>
      <c r="F8" s="31"/>
      <c r="G8" s="31"/>
      <c r="H8" s="31"/>
      <c r="I8" s="31"/>
      <c r="J8" s="46"/>
    </row>
    <row r="9" spans="1:11" ht="17.25" customHeight="1" thickBot="1">
      <c r="A9" s="16">
        <v>1</v>
      </c>
      <c r="B9" s="17">
        <v>2</v>
      </c>
      <c r="C9" s="16">
        <v>3</v>
      </c>
      <c r="D9" s="16">
        <v>4</v>
      </c>
      <c r="E9" s="16">
        <v>5</v>
      </c>
      <c r="F9" s="16">
        <v>6</v>
      </c>
      <c r="G9" s="16">
        <v>7</v>
      </c>
      <c r="H9" s="16">
        <v>8</v>
      </c>
      <c r="I9" s="16">
        <v>9</v>
      </c>
      <c r="J9" s="16">
        <v>10</v>
      </c>
    </row>
    <row r="10" spans="1:11" ht="12" customHeight="1" thickTop="1">
      <c r="A10" s="27"/>
      <c r="B10" s="28"/>
      <c r="C10" s="28"/>
      <c r="D10" s="28"/>
      <c r="E10" s="28"/>
      <c r="F10" s="28"/>
      <c r="G10" s="28"/>
      <c r="H10" s="28"/>
      <c r="I10" s="28"/>
      <c r="J10" s="29"/>
    </row>
    <row r="11" spans="1:11" ht="131.25" customHeight="1">
      <c r="A11" s="8">
        <v>1</v>
      </c>
      <c r="B11" s="18" t="s">
        <v>68</v>
      </c>
      <c r="C11" s="13" t="s">
        <v>10</v>
      </c>
      <c r="D11" s="9" t="s">
        <v>11</v>
      </c>
      <c r="E11" s="9" t="s">
        <v>60</v>
      </c>
      <c r="F11" s="10" t="s">
        <v>5</v>
      </c>
      <c r="G11" s="10" t="s">
        <v>5</v>
      </c>
      <c r="H11" s="10" t="s">
        <v>5</v>
      </c>
      <c r="I11" s="10" t="s">
        <v>5</v>
      </c>
      <c r="J11" s="19" t="s">
        <v>69</v>
      </c>
    </row>
    <row r="12" spans="1:11" ht="54" customHeight="1">
      <c r="A12" s="8">
        <v>2</v>
      </c>
      <c r="B12" s="9" t="s">
        <v>59</v>
      </c>
      <c r="C12" s="13" t="s">
        <v>10</v>
      </c>
      <c r="D12" s="9" t="s">
        <v>16</v>
      </c>
      <c r="E12" s="9" t="s">
        <v>18</v>
      </c>
      <c r="F12" s="10" t="s">
        <v>5</v>
      </c>
      <c r="G12" s="10" t="s">
        <v>5</v>
      </c>
      <c r="H12" s="10" t="s">
        <v>5</v>
      </c>
      <c r="I12" s="10" t="s">
        <v>5</v>
      </c>
      <c r="J12" s="9" t="s">
        <v>41</v>
      </c>
    </row>
    <row r="13" spans="1:11" ht="118.5" customHeight="1">
      <c r="A13" s="7">
        <v>3</v>
      </c>
      <c r="B13" s="4" t="s">
        <v>47</v>
      </c>
      <c r="C13" s="13" t="s">
        <v>10</v>
      </c>
      <c r="D13" s="4" t="s">
        <v>17</v>
      </c>
      <c r="E13" s="9" t="s">
        <v>24</v>
      </c>
      <c r="F13" s="11">
        <v>50</v>
      </c>
      <c r="G13" s="11">
        <v>50</v>
      </c>
      <c r="H13" s="11">
        <v>50</v>
      </c>
      <c r="I13" s="12">
        <v>150</v>
      </c>
      <c r="J13" s="4" t="s">
        <v>43</v>
      </c>
      <c r="K13" s="2"/>
    </row>
    <row r="14" spans="1:11" ht="87" customHeight="1">
      <c r="A14" s="7">
        <v>4</v>
      </c>
      <c r="B14" s="4" t="s">
        <v>44</v>
      </c>
      <c r="C14" s="13" t="s">
        <v>10</v>
      </c>
      <c r="D14" s="4" t="s">
        <v>46</v>
      </c>
      <c r="E14" s="9" t="s">
        <v>24</v>
      </c>
      <c r="F14" s="11">
        <v>300</v>
      </c>
      <c r="G14" s="11">
        <v>350</v>
      </c>
      <c r="H14" s="11">
        <v>400</v>
      </c>
      <c r="I14" s="12">
        <v>1050</v>
      </c>
      <c r="J14" s="4" t="s">
        <v>42</v>
      </c>
      <c r="K14" s="2"/>
    </row>
    <row r="15" spans="1:11" ht="98.25" customHeight="1">
      <c r="A15" s="8">
        <v>5</v>
      </c>
      <c r="B15" s="5" t="s">
        <v>48</v>
      </c>
      <c r="C15" s="13" t="s">
        <v>10</v>
      </c>
      <c r="D15" s="5" t="s">
        <v>46</v>
      </c>
      <c r="E15" s="9" t="s">
        <v>24</v>
      </c>
      <c r="F15" s="11">
        <v>200</v>
      </c>
      <c r="G15" s="11">
        <v>250</v>
      </c>
      <c r="H15" s="11">
        <v>300</v>
      </c>
      <c r="I15" s="12">
        <v>750</v>
      </c>
      <c r="J15" s="5" t="s">
        <v>52</v>
      </c>
      <c r="K15" s="2"/>
    </row>
    <row r="16" spans="1:11" ht="15" customHeight="1">
      <c r="A16" s="61">
        <v>6</v>
      </c>
      <c r="B16" s="63" t="s">
        <v>36</v>
      </c>
      <c r="C16" s="65" t="s">
        <v>10</v>
      </c>
      <c r="D16" s="63" t="s">
        <v>46</v>
      </c>
      <c r="E16" s="9" t="s">
        <v>24</v>
      </c>
      <c r="F16" s="11">
        <f>F21+F26+F31+F36+F41+F46</f>
        <v>5600</v>
      </c>
      <c r="G16" s="11">
        <f t="shared" ref="G16:I16" si="0">G21+G26+G31+G36+G41+G46</f>
        <v>6600</v>
      </c>
      <c r="H16" s="11">
        <f t="shared" si="0"/>
        <v>7800</v>
      </c>
      <c r="I16" s="11">
        <f t="shared" si="0"/>
        <v>20000</v>
      </c>
      <c r="J16" s="66" t="s">
        <v>45</v>
      </c>
      <c r="K16" s="2"/>
    </row>
    <row r="17" spans="1:11" ht="14.25" customHeight="1">
      <c r="A17" s="62"/>
      <c r="B17" s="64"/>
      <c r="C17" s="62"/>
      <c r="D17" s="64"/>
      <c r="E17" s="9" t="s">
        <v>26</v>
      </c>
      <c r="F17" s="11">
        <f t="shared" ref="F17:I17" si="1">F22+F27+F32+F37+F42+F47</f>
        <v>112</v>
      </c>
      <c r="G17" s="11">
        <f t="shared" si="1"/>
        <v>132</v>
      </c>
      <c r="H17" s="11">
        <f t="shared" si="1"/>
        <v>156</v>
      </c>
      <c r="I17" s="11">
        <f t="shared" si="1"/>
        <v>400</v>
      </c>
      <c r="J17" s="67"/>
    </row>
    <row r="18" spans="1:11" ht="14.25" customHeight="1">
      <c r="A18" s="62"/>
      <c r="B18" s="64"/>
      <c r="C18" s="62"/>
      <c r="D18" s="64"/>
      <c r="E18" s="9" t="s">
        <v>27</v>
      </c>
      <c r="F18" s="11">
        <v>319.2</v>
      </c>
      <c r="G18" s="11">
        <v>376.2</v>
      </c>
      <c r="H18" s="11">
        <v>444.6</v>
      </c>
      <c r="I18" s="11">
        <v>1140</v>
      </c>
      <c r="J18" s="67"/>
    </row>
    <row r="19" spans="1:11" ht="14.25" customHeight="1">
      <c r="A19" s="62"/>
      <c r="B19" s="64"/>
      <c r="C19" s="62"/>
      <c r="D19" s="64"/>
      <c r="E19" s="9" t="s">
        <v>28</v>
      </c>
      <c r="F19" s="11">
        <v>25.2</v>
      </c>
      <c r="G19" s="11">
        <v>29.7</v>
      </c>
      <c r="H19" s="11">
        <v>35.1</v>
      </c>
      <c r="I19" s="11">
        <v>90</v>
      </c>
      <c r="J19" s="67"/>
    </row>
    <row r="20" spans="1:11" ht="98.25" customHeight="1">
      <c r="A20" s="62"/>
      <c r="B20" s="64"/>
      <c r="C20" s="62"/>
      <c r="D20" s="64"/>
      <c r="E20" s="14" t="s">
        <v>6</v>
      </c>
      <c r="F20" s="12">
        <f>SUM(F16:F19)</f>
        <v>6056.4</v>
      </c>
      <c r="G20" s="12">
        <f t="shared" ref="G20:I20" si="2">SUM(G16:G19)</f>
        <v>7137.9</v>
      </c>
      <c r="H20" s="12">
        <f t="shared" si="2"/>
        <v>8435.7000000000007</v>
      </c>
      <c r="I20" s="12">
        <f t="shared" si="2"/>
        <v>21630</v>
      </c>
      <c r="J20" s="68"/>
    </row>
    <row r="21" spans="1:11">
      <c r="A21" s="69" t="s">
        <v>30</v>
      </c>
      <c r="B21" s="63" t="s">
        <v>13</v>
      </c>
      <c r="C21" s="65"/>
      <c r="D21" s="65"/>
      <c r="E21" s="9" t="s">
        <v>24</v>
      </c>
      <c r="F21" s="11">
        <v>2700</v>
      </c>
      <c r="G21" s="11">
        <v>3200</v>
      </c>
      <c r="H21" s="11">
        <v>3600</v>
      </c>
      <c r="I21" s="10">
        <v>9500</v>
      </c>
      <c r="J21" s="66" t="s">
        <v>37</v>
      </c>
      <c r="K21" s="2"/>
    </row>
    <row r="22" spans="1:11" ht="14.25" customHeight="1">
      <c r="A22" s="69"/>
      <c r="B22" s="63"/>
      <c r="C22" s="65"/>
      <c r="D22" s="65"/>
      <c r="E22" s="9" t="s">
        <v>26</v>
      </c>
      <c r="F22" s="10">
        <f>F21*0.05*0.4</f>
        <v>54</v>
      </c>
      <c r="G22" s="10">
        <f>G21*0.05*0.4</f>
        <v>64</v>
      </c>
      <c r="H22" s="10">
        <f>H21*0.05*0.4</f>
        <v>72</v>
      </c>
      <c r="I22" s="10">
        <f>I21*0.05*0.4</f>
        <v>190</v>
      </c>
      <c r="J22" s="67"/>
    </row>
    <row r="23" spans="1:11" ht="14.25" customHeight="1">
      <c r="A23" s="69"/>
      <c r="B23" s="63"/>
      <c r="C23" s="65"/>
      <c r="D23" s="65"/>
      <c r="E23" s="9" t="s">
        <v>27</v>
      </c>
      <c r="F23" s="10">
        <v>153.9</v>
      </c>
      <c r="G23" s="10">
        <v>182.4</v>
      </c>
      <c r="H23" s="10">
        <v>205.2</v>
      </c>
      <c r="I23" s="10">
        <v>541.5</v>
      </c>
      <c r="J23" s="67"/>
    </row>
    <row r="24" spans="1:11" ht="14.25" customHeight="1">
      <c r="A24" s="69"/>
      <c r="B24" s="63"/>
      <c r="C24" s="65"/>
      <c r="D24" s="65"/>
      <c r="E24" s="9" t="s">
        <v>28</v>
      </c>
      <c r="F24" s="10">
        <v>12.15</v>
      </c>
      <c r="G24" s="10">
        <v>14.4</v>
      </c>
      <c r="H24" s="10">
        <v>16.2</v>
      </c>
      <c r="I24" s="10">
        <v>42.75</v>
      </c>
      <c r="J24" s="67"/>
    </row>
    <row r="25" spans="1:11" ht="18.75" customHeight="1">
      <c r="A25" s="69"/>
      <c r="B25" s="63"/>
      <c r="C25" s="65"/>
      <c r="D25" s="65"/>
      <c r="E25" s="14" t="s">
        <v>6</v>
      </c>
      <c r="F25" s="12">
        <f>SUM(F21:F24)</f>
        <v>2920.05</v>
      </c>
      <c r="G25" s="12">
        <f t="shared" ref="G25:I25" si="3">SUM(G21:G24)</f>
        <v>3460.8</v>
      </c>
      <c r="H25" s="12">
        <f t="shared" si="3"/>
        <v>3893.3999999999996</v>
      </c>
      <c r="I25" s="12">
        <f t="shared" si="3"/>
        <v>10274.25</v>
      </c>
      <c r="J25" s="68"/>
    </row>
    <row r="26" spans="1:11">
      <c r="A26" s="70" t="s">
        <v>31</v>
      </c>
      <c r="B26" s="66" t="s">
        <v>12</v>
      </c>
      <c r="C26" s="58"/>
      <c r="D26" s="58"/>
      <c r="E26" s="9" t="s">
        <v>24</v>
      </c>
      <c r="F26" s="11">
        <v>800</v>
      </c>
      <c r="G26" s="11">
        <v>900</v>
      </c>
      <c r="H26" s="11">
        <v>1100</v>
      </c>
      <c r="I26" s="10">
        <v>2800</v>
      </c>
      <c r="J26" s="66" t="s">
        <v>38</v>
      </c>
      <c r="K26" s="2"/>
    </row>
    <row r="27" spans="1:11" ht="14.25" customHeight="1">
      <c r="A27" s="71"/>
      <c r="B27" s="67"/>
      <c r="C27" s="59"/>
      <c r="D27" s="59"/>
      <c r="E27" s="9" t="s">
        <v>26</v>
      </c>
      <c r="F27" s="10">
        <f>F26*0.05*0.4</f>
        <v>16</v>
      </c>
      <c r="G27" s="10">
        <f>G26*0.05*0.4</f>
        <v>18</v>
      </c>
      <c r="H27" s="10">
        <f>H26*0.05*0.4</f>
        <v>22</v>
      </c>
      <c r="I27" s="10">
        <f>I26*0.05*0.4</f>
        <v>56</v>
      </c>
      <c r="J27" s="67"/>
    </row>
    <row r="28" spans="1:11" ht="14.25" customHeight="1">
      <c r="A28" s="71"/>
      <c r="B28" s="67"/>
      <c r="C28" s="59"/>
      <c r="D28" s="59"/>
      <c r="E28" s="9" t="s">
        <v>27</v>
      </c>
      <c r="F28" s="10">
        <v>45.6</v>
      </c>
      <c r="G28" s="10">
        <v>51.3</v>
      </c>
      <c r="H28" s="10">
        <v>62.7</v>
      </c>
      <c r="I28" s="10">
        <v>159.6</v>
      </c>
      <c r="J28" s="67"/>
    </row>
    <row r="29" spans="1:11" ht="14.25" customHeight="1">
      <c r="A29" s="71"/>
      <c r="B29" s="67"/>
      <c r="C29" s="59"/>
      <c r="D29" s="59"/>
      <c r="E29" s="9" t="s">
        <v>28</v>
      </c>
      <c r="F29" s="10">
        <v>3.6</v>
      </c>
      <c r="G29" s="10">
        <v>4.05</v>
      </c>
      <c r="H29" s="10">
        <v>4.95</v>
      </c>
      <c r="I29" s="10">
        <v>12.6</v>
      </c>
      <c r="J29" s="67"/>
    </row>
    <row r="30" spans="1:11" ht="20.25" customHeight="1">
      <c r="A30" s="72"/>
      <c r="B30" s="68"/>
      <c r="C30" s="60"/>
      <c r="D30" s="60"/>
      <c r="E30" s="14" t="s">
        <v>6</v>
      </c>
      <c r="F30" s="12">
        <f>SUM(F26:F29)</f>
        <v>865.2</v>
      </c>
      <c r="G30" s="12">
        <f t="shared" ref="G30:I30" si="4">SUM(G26:G29)</f>
        <v>973.34999999999991</v>
      </c>
      <c r="H30" s="12">
        <f t="shared" si="4"/>
        <v>1189.6500000000001</v>
      </c>
      <c r="I30" s="12">
        <f t="shared" si="4"/>
        <v>3028.2</v>
      </c>
      <c r="J30" s="68"/>
    </row>
    <row r="31" spans="1:11" ht="15" customHeight="1">
      <c r="A31" s="70" t="s">
        <v>32</v>
      </c>
      <c r="B31" s="66" t="s">
        <v>14</v>
      </c>
      <c r="C31" s="58"/>
      <c r="D31" s="58"/>
      <c r="E31" s="9" t="s">
        <v>24</v>
      </c>
      <c r="F31" s="11">
        <v>800</v>
      </c>
      <c r="G31" s="11">
        <v>900</v>
      </c>
      <c r="H31" s="11">
        <v>1100</v>
      </c>
      <c r="I31" s="10">
        <v>2800</v>
      </c>
      <c r="J31" s="66" t="s">
        <v>39</v>
      </c>
      <c r="K31" s="2"/>
    </row>
    <row r="32" spans="1:11" ht="14.25" customHeight="1">
      <c r="A32" s="71"/>
      <c r="B32" s="67"/>
      <c r="C32" s="59"/>
      <c r="D32" s="59"/>
      <c r="E32" s="9" t="s">
        <v>26</v>
      </c>
      <c r="F32" s="10">
        <f>F31*0.05*0.4</f>
        <v>16</v>
      </c>
      <c r="G32" s="10">
        <f>G31*0.05*0.4</f>
        <v>18</v>
      </c>
      <c r="H32" s="10">
        <f>H31*0.05*0.4</f>
        <v>22</v>
      </c>
      <c r="I32" s="10">
        <f>I31*0.05*0.4</f>
        <v>56</v>
      </c>
      <c r="J32" s="67"/>
    </row>
    <row r="33" spans="1:11" ht="14.25" customHeight="1">
      <c r="A33" s="71"/>
      <c r="B33" s="67"/>
      <c r="C33" s="59"/>
      <c r="D33" s="59"/>
      <c r="E33" s="9" t="s">
        <v>27</v>
      </c>
      <c r="F33" s="10">
        <v>45.6</v>
      </c>
      <c r="G33" s="10">
        <v>51.3</v>
      </c>
      <c r="H33" s="10">
        <v>62.7</v>
      </c>
      <c r="I33" s="10">
        <v>159.6</v>
      </c>
      <c r="J33" s="67"/>
    </row>
    <row r="34" spans="1:11" ht="14.25" customHeight="1">
      <c r="A34" s="71"/>
      <c r="B34" s="67"/>
      <c r="C34" s="59"/>
      <c r="D34" s="59"/>
      <c r="E34" s="9" t="s">
        <v>28</v>
      </c>
      <c r="F34" s="10">
        <v>3.6</v>
      </c>
      <c r="G34" s="10">
        <v>4.05</v>
      </c>
      <c r="H34" s="10">
        <v>4.95</v>
      </c>
      <c r="I34" s="10">
        <v>12.6</v>
      </c>
      <c r="J34" s="67"/>
    </row>
    <row r="35" spans="1:11" ht="20.25" customHeight="1">
      <c r="A35" s="72"/>
      <c r="B35" s="68"/>
      <c r="C35" s="60"/>
      <c r="D35" s="60"/>
      <c r="E35" s="14" t="s">
        <v>6</v>
      </c>
      <c r="F35" s="12">
        <f>SUM(F31:F34)</f>
        <v>865.2</v>
      </c>
      <c r="G35" s="12">
        <f t="shared" ref="G35:I35" si="5">SUM(G31:G34)</f>
        <v>973.34999999999991</v>
      </c>
      <c r="H35" s="12">
        <f t="shared" si="5"/>
        <v>1189.6500000000001</v>
      </c>
      <c r="I35" s="12">
        <f t="shared" si="5"/>
        <v>3028.2</v>
      </c>
      <c r="J35" s="68"/>
    </row>
    <row r="36" spans="1:11" ht="15" customHeight="1">
      <c r="A36" s="70" t="s">
        <v>33</v>
      </c>
      <c r="B36" s="66" t="s">
        <v>55</v>
      </c>
      <c r="C36" s="58"/>
      <c r="D36" s="58"/>
      <c r="E36" s="9" t="s">
        <v>24</v>
      </c>
      <c r="F36" s="11">
        <v>700</v>
      </c>
      <c r="G36" s="11">
        <v>800</v>
      </c>
      <c r="H36" s="11">
        <v>1000</v>
      </c>
      <c r="I36" s="10">
        <v>2500</v>
      </c>
      <c r="J36" s="66" t="s">
        <v>56</v>
      </c>
      <c r="K36" s="2"/>
    </row>
    <row r="37" spans="1:11" ht="14.25" customHeight="1">
      <c r="A37" s="71"/>
      <c r="B37" s="67"/>
      <c r="C37" s="59"/>
      <c r="D37" s="59"/>
      <c r="E37" s="9" t="s">
        <v>26</v>
      </c>
      <c r="F37" s="10">
        <f>F36*0.05*0.4</f>
        <v>14</v>
      </c>
      <c r="G37" s="10">
        <f>G36*0.05*0.4</f>
        <v>16</v>
      </c>
      <c r="H37" s="10">
        <f>H36*0.05*0.4</f>
        <v>20</v>
      </c>
      <c r="I37" s="10">
        <f>I36*0.05*0.4</f>
        <v>50</v>
      </c>
      <c r="J37" s="67"/>
    </row>
    <row r="38" spans="1:11" ht="14.25" customHeight="1">
      <c r="A38" s="71"/>
      <c r="B38" s="67"/>
      <c r="C38" s="59"/>
      <c r="D38" s="59"/>
      <c r="E38" s="9" t="s">
        <v>27</v>
      </c>
      <c r="F38" s="10">
        <v>39.9</v>
      </c>
      <c r="G38" s="10">
        <v>45.6</v>
      </c>
      <c r="H38" s="10">
        <v>57</v>
      </c>
      <c r="I38" s="10">
        <v>142.5</v>
      </c>
      <c r="J38" s="67"/>
    </row>
    <row r="39" spans="1:11" ht="14.25" customHeight="1">
      <c r="A39" s="71"/>
      <c r="B39" s="67"/>
      <c r="C39" s="59"/>
      <c r="D39" s="59"/>
      <c r="E39" s="9" t="s">
        <v>28</v>
      </c>
      <c r="F39" s="10">
        <v>3.15</v>
      </c>
      <c r="G39" s="10">
        <v>3.6</v>
      </c>
      <c r="H39" s="10">
        <v>4.5</v>
      </c>
      <c r="I39" s="10">
        <v>11.25</v>
      </c>
      <c r="J39" s="67"/>
    </row>
    <row r="40" spans="1:11" ht="23.25" customHeight="1">
      <c r="A40" s="72"/>
      <c r="B40" s="68"/>
      <c r="C40" s="60"/>
      <c r="D40" s="60"/>
      <c r="E40" s="14" t="s">
        <v>6</v>
      </c>
      <c r="F40" s="12">
        <f>SUM(F36:F39)</f>
        <v>757.05</v>
      </c>
      <c r="G40" s="12">
        <f t="shared" ref="G40:I40" si="6">SUM(G36:G39)</f>
        <v>865.2</v>
      </c>
      <c r="H40" s="12">
        <f t="shared" si="6"/>
        <v>1081.5</v>
      </c>
      <c r="I40" s="12">
        <f t="shared" si="6"/>
        <v>2703.75</v>
      </c>
      <c r="J40" s="68"/>
    </row>
    <row r="41" spans="1:11" ht="15" customHeight="1">
      <c r="A41" s="70" t="s">
        <v>34</v>
      </c>
      <c r="B41" s="66" t="s">
        <v>15</v>
      </c>
      <c r="C41" s="58"/>
      <c r="D41" s="58"/>
      <c r="E41" s="9" t="s">
        <v>24</v>
      </c>
      <c r="F41" s="11">
        <v>300</v>
      </c>
      <c r="G41" s="11">
        <v>300</v>
      </c>
      <c r="H41" s="11">
        <v>400</v>
      </c>
      <c r="I41" s="10">
        <v>1000</v>
      </c>
      <c r="J41" s="66" t="s">
        <v>53</v>
      </c>
      <c r="K41" s="2"/>
    </row>
    <row r="42" spans="1:11" ht="14.25" customHeight="1">
      <c r="A42" s="71"/>
      <c r="B42" s="67"/>
      <c r="C42" s="59"/>
      <c r="D42" s="59"/>
      <c r="E42" s="9" t="s">
        <v>26</v>
      </c>
      <c r="F42" s="10">
        <f>F41*0.05*0.4</f>
        <v>6</v>
      </c>
      <c r="G42" s="10">
        <f>G41*0.05*0.4</f>
        <v>6</v>
      </c>
      <c r="H42" s="10">
        <f>H41*0.05*0.4</f>
        <v>8</v>
      </c>
      <c r="I42" s="10">
        <f>I41*0.05*0.4</f>
        <v>20</v>
      </c>
      <c r="J42" s="67"/>
    </row>
    <row r="43" spans="1:11" ht="14.25" customHeight="1">
      <c r="A43" s="71"/>
      <c r="B43" s="67"/>
      <c r="C43" s="59"/>
      <c r="D43" s="59"/>
      <c r="E43" s="9" t="s">
        <v>27</v>
      </c>
      <c r="F43" s="10">
        <v>17.100000000000001</v>
      </c>
      <c r="G43" s="10">
        <v>17.100000000000001</v>
      </c>
      <c r="H43" s="10">
        <v>22.8</v>
      </c>
      <c r="I43" s="10">
        <v>57</v>
      </c>
      <c r="J43" s="67"/>
    </row>
    <row r="44" spans="1:11" ht="14.25" customHeight="1">
      <c r="A44" s="71"/>
      <c r="B44" s="67"/>
      <c r="C44" s="59"/>
      <c r="D44" s="59"/>
      <c r="E44" s="9" t="s">
        <v>28</v>
      </c>
      <c r="F44" s="10">
        <v>1.35</v>
      </c>
      <c r="G44" s="10">
        <v>1.35</v>
      </c>
      <c r="H44" s="10">
        <v>1.8</v>
      </c>
      <c r="I44" s="10">
        <v>4.5</v>
      </c>
      <c r="J44" s="67"/>
    </row>
    <row r="45" spans="1:11" ht="27" customHeight="1">
      <c r="A45" s="72"/>
      <c r="B45" s="68"/>
      <c r="C45" s="60"/>
      <c r="D45" s="60"/>
      <c r="E45" s="14" t="s">
        <v>6</v>
      </c>
      <c r="F45" s="12">
        <f>SUM(F41:F44)</f>
        <v>324.45000000000005</v>
      </c>
      <c r="G45" s="12">
        <f t="shared" ref="G45:I45" si="7">SUM(G41:G44)</f>
        <v>324.45000000000005</v>
      </c>
      <c r="H45" s="12">
        <f t="shared" si="7"/>
        <v>432.6</v>
      </c>
      <c r="I45" s="12">
        <f t="shared" si="7"/>
        <v>1081.5</v>
      </c>
      <c r="J45" s="68"/>
    </row>
    <row r="46" spans="1:11" ht="15" customHeight="1">
      <c r="A46" s="70" t="s">
        <v>35</v>
      </c>
      <c r="B46" s="66" t="s">
        <v>19</v>
      </c>
      <c r="C46" s="58"/>
      <c r="D46" s="58"/>
      <c r="E46" s="9" t="s">
        <v>24</v>
      </c>
      <c r="F46" s="11">
        <v>300</v>
      </c>
      <c r="G46" s="11">
        <v>500</v>
      </c>
      <c r="H46" s="11">
        <v>600</v>
      </c>
      <c r="I46" s="10">
        <v>1400</v>
      </c>
      <c r="J46" s="66" t="s">
        <v>40</v>
      </c>
      <c r="K46" s="2"/>
    </row>
    <row r="47" spans="1:11" ht="14.25" customHeight="1">
      <c r="A47" s="71"/>
      <c r="B47" s="67"/>
      <c r="C47" s="59"/>
      <c r="D47" s="59"/>
      <c r="E47" s="9" t="s">
        <v>26</v>
      </c>
      <c r="F47" s="10">
        <f>F46*0.05*0.4</f>
        <v>6</v>
      </c>
      <c r="G47" s="10">
        <f>G46*0.05*0.4</f>
        <v>10</v>
      </c>
      <c r="H47" s="10">
        <f>H46*0.05*0.4</f>
        <v>12</v>
      </c>
      <c r="I47" s="10">
        <f>I46*0.05*0.4</f>
        <v>28</v>
      </c>
      <c r="J47" s="67"/>
    </row>
    <row r="48" spans="1:11" ht="14.25" customHeight="1">
      <c r="A48" s="71"/>
      <c r="B48" s="67"/>
      <c r="C48" s="59"/>
      <c r="D48" s="59"/>
      <c r="E48" s="9" t="s">
        <v>27</v>
      </c>
      <c r="F48" s="10">
        <v>17.100000000000001</v>
      </c>
      <c r="G48" s="10">
        <v>28.5</v>
      </c>
      <c r="H48" s="10">
        <v>34.200000000000003</v>
      </c>
      <c r="I48" s="10">
        <v>79.8</v>
      </c>
      <c r="J48" s="67"/>
    </row>
    <row r="49" spans="1:11" ht="14.25" customHeight="1">
      <c r="A49" s="71"/>
      <c r="B49" s="67"/>
      <c r="C49" s="59"/>
      <c r="D49" s="59"/>
      <c r="E49" s="9" t="s">
        <v>28</v>
      </c>
      <c r="F49" s="10">
        <v>1.35</v>
      </c>
      <c r="G49" s="10">
        <v>2.25</v>
      </c>
      <c r="H49" s="10">
        <v>2.7</v>
      </c>
      <c r="I49" s="10">
        <v>6.3</v>
      </c>
      <c r="J49" s="67"/>
    </row>
    <row r="50" spans="1:11" ht="26.25" customHeight="1">
      <c r="A50" s="72"/>
      <c r="B50" s="68"/>
      <c r="C50" s="60"/>
      <c r="D50" s="60"/>
      <c r="E50" s="14" t="s">
        <v>6</v>
      </c>
      <c r="F50" s="12">
        <f>SUM(F46:F49)</f>
        <v>324.45000000000005</v>
      </c>
      <c r="G50" s="12">
        <f>SUM(G46:G49)</f>
        <v>540.75</v>
      </c>
      <c r="H50" s="12">
        <f>SUM(H46:H49)</f>
        <v>648.90000000000009</v>
      </c>
      <c r="I50" s="12">
        <f>SUM(I46:I49)</f>
        <v>1514.1</v>
      </c>
      <c r="J50" s="68"/>
    </row>
    <row r="51" spans="1:11" ht="17.25" customHeight="1">
      <c r="A51" s="52">
        <v>7</v>
      </c>
      <c r="B51" s="66" t="s">
        <v>25</v>
      </c>
      <c r="C51" s="58" t="s">
        <v>10</v>
      </c>
      <c r="D51" s="66" t="s">
        <v>46</v>
      </c>
      <c r="E51" s="9" t="s">
        <v>29</v>
      </c>
      <c r="F51" s="11">
        <v>4000</v>
      </c>
      <c r="G51" s="11">
        <v>4500</v>
      </c>
      <c r="H51" s="11">
        <v>4800</v>
      </c>
      <c r="I51" s="10">
        <v>13300</v>
      </c>
      <c r="J51" s="66" t="s">
        <v>51</v>
      </c>
      <c r="K51" s="2"/>
    </row>
    <row r="52" spans="1:11" ht="14.25" customHeight="1">
      <c r="A52" s="53"/>
      <c r="B52" s="67"/>
      <c r="C52" s="59"/>
      <c r="D52" s="73"/>
      <c r="E52" s="9" t="s">
        <v>26</v>
      </c>
      <c r="F52" s="10">
        <f>F51*0.05*0.4</f>
        <v>80</v>
      </c>
      <c r="G52" s="10">
        <f>G51*0.05*0.4</f>
        <v>90</v>
      </c>
      <c r="H52" s="10">
        <f>H51*0.05*0.4</f>
        <v>96</v>
      </c>
      <c r="I52" s="10">
        <f>I51*0.05*0.4</f>
        <v>266</v>
      </c>
      <c r="J52" s="67"/>
    </row>
    <row r="53" spans="1:11" ht="14.25" customHeight="1">
      <c r="A53" s="53"/>
      <c r="B53" s="67"/>
      <c r="C53" s="59"/>
      <c r="D53" s="73"/>
      <c r="E53" s="9" t="s">
        <v>27</v>
      </c>
      <c r="F53" s="10">
        <v>228</v>
      </c>
      <c r="G53" s="10">
        <v>256.5</v>
      </c>
      <c r="H53" s="10">
        <v>273.60000000000002</v>
      </c>
      <c r="I53" s="10">
        <v>758.1</v>
      </c>
      <c r="J53" s="67"/>
    </row>
    <row r="54" spans="1:11" ht="14.25" customHeight="1">
      <c r="A54" s="53"/>
      <c r="B54" s="67"/>
      <c r="C54" s="59"/>
      <c r="D54" s="73"/>
      <c r="E54" s="9" t="s">
        <v>28</v>
      </c>
      <c r="F54" s="10">
        <v>18</v>
      </c>
      <c r="G54" s="10">
        <v>20.25</v>
      </c>
      <c r="H54" s="10">
        <v>21.6</v>
      </c>
      <c r="I54" s="10">
        <v>59.85</v>
      </c>
      <c r="J54" s="67"/>
    </row>
    <row r="55" spans="1:11" ht="44.25" customHeight="1">
      <c r="A55" s="54"/>
      <c r="B55" s="68"/>
      <c r="C55" s="60"/>
      <c r="D55" s="74"/>
      <c r="E55" s="14" t="s">
        <v>6</v>
      </c>
      <c r="F55" s="12">
        <f>SUM(F51:F54)</f>
        <v>4326</v>
      </c>
      <c r="G55" s="12">
        <f>SUM(G51:G54)</f>
        <v>4866.75</v>
      </c>
      <c r="H55" s="12">
        <f>SUM(H51:H54)</f>
        <v>5191.2000000000007</v>
      </c>
      <c r="I55" s="12">
        <f>SUM(I51:I54)</f>
        <v>14383.95</v>
      </c>
      <c r="J55" s="68"/>
    </row>
    <row r="56" spans="1:11" ht="129" customHeight="1">
      <c r="A56" s="7">
        <v>8</v>
      </c>
      <c r="B56" s="4" t="s">
        <v>8</v>
      </c>
      <c r="C56" s="13" t="s">
        <v>10</v>
      </c>
      <c r="D56" s="4" t="s">
        <v>46</v>
      </c>
      <c r="E56" s="9" t="s">
        <v>24</v>
      </c>
      <c r="F56" s="11">
        <v>1950</v>
      </c>
      <c r="G56" s="11">
        <v>1950</v>
      </c>
      <c r="H56" s="11">
        <v>2250</v>
      </c>
      <c r="I56" s="12">
        <v>6150</v>
      </c>
      <c r="J56" s="4" t="s">
        <v>54</v>
      </c>
      <c r="K56" s="2"/>
    </row>
    <row r="57" spans="1:11" ht="90" customHeight="1">
      <c r="A57" s="8">
        <v>9</v>
      </c>
      <c r="B57" s="5" t="s">
        <v>57</v>
      </c>
      <c r="C57" s="13" t="s">
        <v>10</v>
      </c>
      <c r="D57" s="5" t="s">
        <v>63</v>
      </c>
      <c r="E57" s="9" t="s">
        <v>24</v>
      </c>
      <c r="F57" s="11">
        <v>500</v>
      </c>
      <c r="G57" s="11">
        <v>700</v>
      </c>
      <c r="H57" s="11">
        <v>1000</v>
      </c>
      <c r="I57" s="12">
        <v>2200</v>
      </c>
      <c r="J57" s="5" t="s">
        <v>61</v>
      </c>
      <c r="K57" s="2"/>
    </row>
    <row r="58" spans="1:11" ht="17.25" customHeight="1">
      <c r="A58" s="61">
        <v>10</v>
      </c>
      <c r="B58" s="63" t="s">
        <v>23</v>
      </c>
      <c r="C58" s="65" t="s">
        <v>10</v>
      </c>
      <c r="D58" s="63" t="s">
        <v>46</v>
      </c>
      <c r="E58" s="9" t="s">
        <v>62</v>
      </c>
      <c r="F58" s="11">
        <v>2000</v>
      </c>
      <c r="G58" s="11">
        <v>2000</v>
      </c>
      <c r="H58" s="11">
        <v>2600</v>
      </c>
      <c r="I58" s="10">
        <v>6600</v>
      </c>
      <c r="J58" s="63" t="s">
        <v>58</v>
      </c>
      <c r="K58" s="2"/>
    </row>
    <row r="59" spans="1:11" ht="14.25" customHeight="1">
      <c r="A59" s="61"/>
      <c r="B59" s="63"/>
      <c r="C59" s="65"/>
      <c r="D59" s="64"/>
      <c r="E59" s="9" t="s">
        <v>26</v>
      </c>
      <c r="F59" s="10">
        <v>40</v>
      </c>
      <c r="G59" s="10">
        <v>40</v>
      </c>
      <c r="H59" s="10">
        <v>52</v>
      </c>
      <c r="I59" s="10">
        <v>132</v>
      </c>
      <c r="J59" s="63"/>
    </row>
    <row r="60" spans="1:11" ht="14.25" customHeight="1">
      <c r="A60" s="61"/>
      <c r="B60" s="63"/>
      <c r="C60" s="65"/>
      <c r="D60" s="64"/>
      <c r="E60" s="9" t="s">
        <v>27</v>
      </c>
      <c r="F60" s="10">
        <v>114</v>
      </c>
      <c r="G60" s="10">
        <v>114</v>
      </c>
      <c r="H60" s="10">
        <v>148.19999999999999</v>
      </c>
      <c r="I60" s="10">
        <v>376.2</v>
      </c>
      <c r="J60" s="63"/>
    </row>
    <row r="61" spans="1:11" ht="14.25" customHeight="1">
      <c r="A61" s="61"/>
      <c r="B61" s="63"/>
      <c r="C61" s="65"/>
      <c r="D61" s="64"/>
      <c r="E61" s="9" t="s">
        <v>28</v>
      </c>
      <c r="F61" s="10">
        <v>9</v>
      </c>
      <c r="G61" s="10">
        <v>9</v>
      </c>
      <c r="H61" s="10">
        <v>11.7</v>
      </c>
      <c r="I61" s="10">
        <v>29.7</v>
      </c>
      <c r="J61" s="63"/>
    </row>
    <row r="62" spans="1:11" ht="47.25" customHeight="1">
      <c r="A62" s="61"/>
      <c r="B62" s="63"/>
      <c r="C62" s="65"/>
      <c r="D62" s="64"/>
      <c r="E62" s="9" t="s">
        <v>6</v>
      </c>
      <c r="F62" s="12">
        <f>SUM(F58:F61)</f>
        <v>2163</v>
      </c>
      <c r="G62" s="12">
        <f>SUM(G58:G61)</f>
        <v>2163</v>
      </c>
      <c r="H62" s="12">
        <f>SUM(H58:H61)</f>
        <v>2811.8999999999996</v>
      </c>
      <c r="I62" s="12">
        <f>SUM(I58:I61)</f>
        <v>7137.9</v>
      </c>
      <c r="J62" s="63"/>
    </row>
    <row r="63" spans="1:11" ht="214.5" customHeight="1">
      <c r="A63" s="8">
        <v>11</v>
      </c>
      <c r="B63" s="5" t="s">
        <v>50</v>
      </c>
      <c r="C63" s="21" t="s">
        <v>10</v>
      </c>
      <c r="D63" s="5" t="s">
        <v>46</v>
      </c>
      <c r="E63" s="20" t="s">
        <v>24</v>
      </c>
      <c r="F63" s="11">
        <v>400</v>
      </c>
      <c r="G63" s="11">
        <v>600</v>
      </c>
      <c r="H63" s="11">
        <v>800</v>
      </c>
      <c r="I63" s="12">
        <v>1800</v>
      </c>
      <c r="J63" s="20" t="s">
        <v>72</v>
      </c>
      <c r="K63" s="2"/>
    </row>
    <row r="64" spans="1:11" ht="19.5" customHeight="1">
      <c r="A64" s="52">
        <v>12</v>
      </c>
      <c r="B64" s="66" t="s">
        <v>20</v>
      </c>
      <c r="C64" s="58" t="s">
        <v>10</v>
      </c>
      <c r="D64" s="66" t="s">
        <v>49</v>
      </c>
      <c r="E64" s="66" t="s">
        <v>18</v>
      </c>
      <c r="F64" s="75" t="s">
        <v>5</v>
      </c>
      <c r="G64" s="75" t="s">
        <v>5</v>
      </c>
      <c r="H64" s="75" t="s">
        <v>5</v>
      </c>
      <c r="I64" s="75" t="s">
        <v>5</v>
      </c>
      <c r="J64" s="66" t="s">
        <v>73</v>
      </c>
      <c r="K64" s="2"/>
    </row>
    <row r="65" spans="1:11" ht="32.25" customHeight="1">
      <c r="A65" s="52"/>
      <c r="B65" s="66"/>
      <c r="C65" s="58"/>
      <c r="D65" s="66"/>
      <c r="E65" s="67"/>
      <c r="F65" s="76"/>
      <c r="G65" s="76"/>
      <c r="H65" s="76"/>
      <c r="I65" s="76"/>
      <c r="J65" s="66"/>
      <c r="K65" s="2"/>
    </row>
    <row r="66" spans="1:11" ht="58.5" customHeight="1">
      <c r="A66" s="54"/>
      <c r="B66" s="68"/>
      <c r="C66" s="60"/>
      <c r="D66" s="68"/>
      <c r="E66" s="68"/>
      <c r="F66" s="77"/>
      <c r="G66" s="77"/>
      <c r="H66" s="77"/>
      <c r="I66" s="77"/>
      <c r="J66" s="68"/>
      <c r="K66" s="2"/>
    </row>
    <row r="67" spans="1:11">
      <c r="A67" s="52"/>
      <c r="B67" s="55" t="s">
        <v>4</v>
      </c>
      <c r="C67" s="58"/>
      <c r="D67" s="58"/>
      <c r="E67" s="15" t="s">
        <v>24</v>
      </c>
      <c r="F67" s="10">
        <v>15000</v>
      </c>
      <c r="G67" s="10">
        <v>17000</v>
      </c>
      <c r="H67" s="10">
        <v>20000</v>
      </c>
      <c r="I67" s="12">
        <v>52000</v>
      </c>
      <c r="J67" s="58"/>
      <c r="K67" s="2"/>
    </row>
    <row r="68" spans="1:11" ht="30">
      <c r="A68" s="53"/>
      <c r="B68" s="56"/>
      <c r="C68" s="59"/>
      <c r="D68" s="59"/>
      <c r="E68" s="15" t="s">
        <v>70</v>
      </c>
      <c r="F68" s="10">
        <v>945.4</v>
      </c>
      <c r="G68" s="10">
        <v>1067.6500000000001</v>
      </c>
      <c r="H68" s="10">
        <v>1238.8</v>
      </c>
      <c r="I68" s="12">
        <v>3251.85</v>
      </c>
      <c r="J68" s="59"/>
      <c r="K68" s="2"/>
    </row>
    <row r="69" spans="1:11" ht="14.25" customHeight="1">
      <c r="A69" s="53"/>
      <c r="B69" s="56"/>
      <c r="C69" s="59"/>
      <c r="D69" s="59"/>
      <c r="E69" s="24" t="s">
        <v>71</v>
      </c>
      <c r="F69" s="23"/>
      <c r="G69" s="23"/>
      <c r="H69" s="23"/>
      <c r="I69" s="23"/>
      <c r="J69" s="59"/>
    </row>
    <row r="70" spans="1:11" ht="14.25" customHeight="1">
      <c r="A70" s="53"/>
      <c r="B70" s="56"/>
      <c r="C70" s="59"/>
      <c r="D70" s="59"/>
      <c r="E70" s="9" t="s">
        <v>26</v>
      </c>
      <c r="F70" s="10">
        <v>232</v>
      </c>
      <c r="G70" s="10">
        <v>262</v>
      </c>
      <c r="H70" s="10">
        <v>304</v>
      </c>
      <c r="I70" s="12">
        <v>798</v>
      </c>
      <c r="J70" s="59"/>
    </row>
    <row r="71" spans="1:11" ht="14.25" customHeight="1">
      <c r="A71" s="53"/>
      <c r="B71" s="56"/>
      <c r="C71" s="59"/>
      <c r="D71" s="59"/>
      <c r="E71" s="9" t="s">
        <v>27</v>
      </c>
      <c r="F71" s="10">
        <v>661.2</v>
      </c>
      <c r="G71" s="10">
        <v>746.7</v>
      </c>
      <c r="H71" s="10">
        <v>866.4</v>
      </c>
      <c r="I71" s="12">
        <v>2274.3000000000002</v>
      </c>
      <c r="J71" s="59"/>
    </row>
    <row r="72" spans="1:11" ht="14.25" customHeight="1">
      <c r="A72" s="53"/>
      <c r="B72" s="56"/>
      <c r="C72" s="59"/>
      <c r="D72" s="59"/>
      <c r="E72" s="9" t="s">
        <v>28</v>
      </c>
      <c r="F72" s="10">
        <v>52.2</v>
      </c>
      <c r="G72" s="10">
        <v>58.95</v>
      </c>
      <c r="H72" s="10">
        <v>68.400000000000006</v>
      </c>
      <c r="I72" s="12">
        <v>179.55</v>
      </c>
      <c r="J72" s="59"/>
    </row>
    <row r="73" spans="1:11" ht="24.75" customHeight="1">
      <c r="A73" s="54"/>
      <c r="B73" s="57"/>
      <c r="C73" s="60"/>
      <c r="D73" s="60"/>
      <c r="E73" s="9" t="s">
        <v>6</v>
      </c>
      <c r="F73" s="12">
        <v>15945.4</v>
      </c>
      <c r="G73" s="12">
        <v>18067.650000000001</v>
      </c>
      <c r="H73" s="12">
        <v>21238.799999999999</v>
      </c>
      <c r="I73" s="22">
        <v>55251.85</v>
      </c>
      <c r="J73" s="60"/>
    </row>
    <row r="74" spans="1:11" ht="48.75" customHeight="1">
      <c r="A74" s="3"/>
      <c r="B74" s="50"/>
      <c r="C74" s="51"/>
      <c r="D74" s="51"/>
      <c r="E74" s="51"/>
      <c r="F74" s="51"/>
      <c r="G74" s="51"/>
      <c r="H74" s="51"/>
      <c r="I74" s="51"/>
      <c r="J74" s="51"/>
    </row>
    <row r="75" spans="1:11" ht="101.25" customHeight="1">
      <c r="B75" s="32" t="s">
        <v>67</v>
      </c>
      <c r="C75" s="32"/>
      <c r="D75" s="32"/>
      <c r="E75" s="32"/>
      <c r="F75" s="32"/>
      <c r="G75" s="32"/>
      <c r="H75" s="32"/>
      <c r="I75" s="32"/>
      <c r="J75" s="32"/>
    </row>
    <row r="76" spans="1:11">
      <c r="B76" s="1"/>
    </row>
  </sheetData>
  <mergeCells count="76">
    <mergeCell ref="A64:A66"/>
    <mergeCell ref="D64:D66"/>
    <mergeCell ref="J64:J66"/>
    <mergeCell ref="C64:C66"/>
    <mergeCell ref="B64:B66"/>
    <mergeCell ref="E64:E66"/>
    <mergeCell ref="F64:F66"/>
    <mergeCell ref="G64:G66"/>
    <mergeCell ref="H64:H66"/>
    <mergeCell ref="I64:I66"/>
    <mergeCell ref="A58:A62"/>
    <mergeCell ref="B58:B62"/>
    <mergeCell ref="C58:C62"/>
    <mergeCell ref="D58:D62"/>
    <mergeCell ref="J58:J62"/>
    <mergeCell ref="A51:A55"/>
    <mergeCell ref="B51:B55"/>
    <mergeCell ref="C51:C55"/>
    <mergeCell ref="D51:D55"/>
    <mergeCell ref="J51:J55"/>
    <mergeCell ref="A46:A50"/>
    <mergeCell ref="B46:B50"/>
    <mergeCell ref="C46:C50"/>
    <mergeCell ref="D46:D50"/>
    <mergeCell ref="J46:J50"/>
    <mergeCell ref="A41:A45"/>
    <mergeCell ref="B41:B45"/>
    <mergeCell ref="C41:C45"/>
    <mergeCell ref="D41:D45"/>
    <mergeCell ref="J41:J45"/>
    <mergeCell ref="A36:A40"/>
    <mergeCell ref="B36:B40"/>
    <mergeCell ref="C36:C40"/>
    <mergeCell ref="D36:D40"/>
    <mergeCell ref="J36:J40"/>
    <mergeCell ref="A31:A35"/>
    <mergeCell ref="B31:B35"/>
    <mergeCell ref="C31:C35"/>
    <mergeCell ref="D31:D35"/>
    <mergeCell ref="J31:J35"/>
    <mergeCell ref="A26:A30"/>
    <mergeCell ref="B26:B30"/>
    <mergeCell ref="C26:C30"/>
    <mergeCell ref="D26:D30"/>
    <mergeCell ref="J26:J30"/>
    <mergeCell ref="A21:A25"/>
    <mergeCell ref="B21:B25"/>
    <mergeCell ref="C21:C25"/>
    <mergeCell ref="D21:D25"/>
    <mergeCell ref="J21:J25"/>
    <mergeCell ref="A16:A20"/>
    <mergeCell ref="B16:B20"/>
    <mergeCell ref="C16:C20"/>
    <mergeCell ref="D16:D20"/>
    <mergeCell ref="J16:J20"/>
    <mergeCell ref="A67:A73"/>
    <mergeCell ref="B67:B73"/>
    <mergeCell ref="C67:C73"/>
    <mergeCell ref="D67:D73"/>
    <mergeCell ref="J67:J73"/>
    <mergeCell ref="F2:J2"/>
    <mergeCell ref="A3:J3"/>
    <mergeCell ref="A10:J10"/>
    <mergeCell ref="I7:I8"/>
    <mergeCell ref="B75:J75"/>
    <mergeCell ref="A6:A8"/>
    <mergeCell ref="B6:B8"/>
    <mergeCell ref="C6:C8"/>
    <mergeCell ref="D6:D8"/>
    <mergeCell ref="E6:E8"/>
    <mergeCell ref="J6:J8"/>
    <mergeCell ref="F6:I6"/>
    <mergeCell ref="B74:J74"/>
    <mergeCell ref="F7:F8"/>
    <mergeCell ref="G7:G8"/>
    <mergeCell ref="H7:H8"/>
  </mergeCells>
  <pageMargins left="0.68" right="0.22" top="0.45" bottom="0.19685039370078741" header="0.22" footer="0.19685039370078741"/>
  <pageSetup paperSize="9" scale="78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Пользователь</cp:lastModifiedBy>
  <cp:lastPrinted>2019-03-25T15:15:35Z</cp:lastPrinted>
  <dcterms:created xsi:type="dcterms:W3CDTF">2017-03-12T14:56:39Z</dcterms:created>
  <dcterms:modified xsi:type="dcterms:W3CDTF">2019-03-27T11:36:44Z</dcterms:modified>
</cp:coreProperties>
</file>